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600" windowHeight="10860" activeTab="0"/>
  </bookViews>
  <sheets>
    <sheet name="frontespizio  " sheetId="1" r:id="rId1"/>
    <sheet name="obiettivi " sheetId="2" r:id="rId2"/>
    <sheet name="contributo perform. " sheetId="3" r:id="rId3"/>
    <sheet name="prestazioni " sheetId="4" r:id="rId4"/>
    <sheet name="TABELLE" sheetId="5" r:id="rId5"/>
  </sheets>
  <definedNames>
    <definedName name="_xlnm.Print_Area" localSheetId="2">'contributo perform. '!$A$1:$E$12</definedName>
    <definedName name="_xlnm.Print_Area" localSheetId="0">'frontespizio  '!$A$1:$C$45</definedName>
    <definedName name="_xlnm.Print_Area" localSheetId="1">'obiettivi '!$A$1:$G$17</definedName>
    <definedName name="_xlnm.Print_Area" localSheetId="3">'prestazioni '!$A$1:$E$86</definedName>
  </definedNames>
  <calcPr fullCalcOnLoad="1"/>
</workbook>
</file>

<file path=xl/sharedStrings.xml><?xml version="1.0" encoding="utf-8"?>
<sst xmlns="http://schemas.openxmlformats.org/spreadsheetml/2006/main" count="175" uniqueCount="119">
  <si>
    <t>A</t>
  </si>
  <si>
    <t>B</t>
  </si>
  <si>
    <t>C</t>
  </si>
  <si>
    <t>D</t>
  </si>
  <si>
    <t>F</t>
  </si>
  <si>
    <t>E</t>
  </si>
  <si>
    <r>
      <t>Scheda di Valutazione su Obiettivi</t>
    </r>
    <r>
      <rPr>
        <sz val="10"/>
        <rFont val="Arial"/>
        <family val="0"/>
      </rPr>
      <t xml:space="preserve">  </t>
    </r>
  </si>
  <si>
    <t>SETTORE………………………………………………………………………………………………………………………………………………</t>
  </si>
  <si>
    <t>VALUTATO :</t>
  </si>
  <si>
    <t>ANNO</t>
  </si>
  <si>
    <t>SETTORE…………………………………………………………………………………………………………………</t>
  </si>
  <si>
    <t xml:space="preserve">DIPENDENTE: </t>
  </si>
  <si>
    <t>1</t>
  </si>
  <si>
    <t>2</t>
  </si>
  <si>
    <t>3</t>
  </si>
  <si>
    <t>4</t>
  </si>
  <si>
    <t xml:space="preserve">Aree </t>
  </si>
  <si>
    <t>Peso % area</t>
  </si>
  <si>
    <t>Fattori esplicativi</t>
  </si>
  <si>
    <t>4. Disponibilità ad adattare orari e presenza alle necessità organizzative</t>
  </si>
  <si>
    <t>VALUTAZIONE FINALE</t>
  </si>
  <si>
    <t>PUNTEGGIO OTTENUTO</t>
  </si>
  <si>
    <t xml:space="preserve"> Informazioni e Azioni utili allo sviluppo professionale</t>
  </si>
  <si>
    <t>Interventi formativi necessari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</si>
  <si>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</t>
  </si>
  <si>
    <t>………………………………………………………………………………………………………………………………………………………………………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</si>
  <si>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</si>
  <si>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Nella sezione  viene segnalata l’esigenza di predisporre interventi formativi per il miglioramento delle prestazioni e del bagaglio di competenze del collaboratore.</t>
  </si>
  <si>
    <t xml:space="preserve">Scheda di Valutazione </t>
  </si>
  <si>
    <t>PERIODO DI VALUTAZIONE   ANNO………………</t>
  </si>
  <si>
    <t>Valutato</t>
  </si>
  <si>
    <t xml:space="preserve">Valutatore </t>
  </si>
  <si>
    <t>Cognome e Nome                                                                                Settore di appartenenza</t>
  </si>
  <si>
    <t>PROFILO PROFESSIONALE                                                          CATEGORIA DI APPARTENENZA</t>
  </si>
  <si>
    <t>POSIZIONE RICOPERTA                                      CATEGORIA DI APPARTENENZA</t>
  </si>
  <si>
    <t xml:space="preserve">Cognome e Nome                                                           SETTORE DI APPARTENENZA                                                                     </t>
  </si>
  <si>
    <t xml:space="preserve">DATA               </t>
  </si>
  <si>
    <t>Osservazioni  da parte del valutatore</t>
  </si>
  <si>
    <t>VALUTAZIONE SU OBIETTIVI (O)</t>
  </si>
  <si>
    <t xml:space="preserve">PUNTEGGIO OTTENUTO </t>
  </si>
  <si>
    <t>FIRMA DEL VALUTATO</t>
  </si>
  <si>
    <t>…………………………………               …………………………..                      ………………………………….</t>
  </si>
  <si>
    <t>Osservazioni da parte del valutato</t>
  </si>
  <si>
    <t>2)  Capacità di adattamento e flessibilità</t>
  </si>
  <si>
    <t>Scheda di Valutazione del Contributo alla Performance Organizzativa della Struttura</t>
  </si>
  <si>
    <t>VALUTATO: …………….</t>
  </si>
  <si>
    <t xml:space="preserve">ANNO:………….. </t>
  </si>
  <si>
    <t>Gravemente inferiore alle attese
Punti 0</t>
  </si>
  <si>
    <t>TOTALE PUNTEGGIO CONSEGUITO (P)</t>
  </si>
  <si>
    <t>VALUTAZIONE CONTRIBUTO ALLA PERFORMANCE (P)</t>
  </si>
  <si>
    <t>VALUTAZIONE  PRESTAZIONI ( Q)</t>
  </si>
  <si>
    <t>VALUTAZIONE DI SINTESI (0+P+Q)</t>
  </si>
  <si>
    <t>7) Innovazione</t>
  </si>
  <si>
    <t>Scheda contributo alla performance organizzativa della struttura</t>
  </si>
  <si>
    <t>Obiettivi</t>
  </si>
  <si>
    <t xml:space="preserve">Indicatore </t>
  </si>
  <si>
    <t>Valore atteso</t>
  </si>
  <si>
    <t>Valore finale</t>
  </si>
  <si>
    <t>Peso</t>
  </si>
  <si>
    <t>G</t>
  </si>
  <si>
    <t>obiettivo 1….</t>
  </si>
  <si>
    <t>obiettivo 2….</t>
  </si>
  <si>
    <t>obiettivo 3….</t>
  </si>
  <si>
    <t>obiettivo 4….</t>
  </si>
  <si>
    <t>obiettivo n….</t>
  </si>
  <si>
    <t>totale</t>
  </si>
  <si>
    <t>punteggio max</t>
  </si>
  <si>
    <t>punteggio ottenuto</t>
  </si>
  <si>
    <t>…..Tot. Col. H) * punteggio max</t>
  </si>
  <si>
    <t>SETTORE…………………………………………………………………………………………………………………………………</t>
  </si>
  <si>
    <t>Obiettivi – Contributo performance –– Comportamenti organizzativi</t>
  </si>
  <si>
    <t xml:space="preserve">FIRMA DEL VALUTATORE                                 </t>
  </si>
  <si>
    <t>3) Qualità della prestazione</t>
  </si>
  <si>
    <t>5) Lavorare in gruppo</t>
  </si>
  <si>
    <t>6) Sviluppo e trasferimento delle competenze</t>
  </si>
  <si>
    <t>1) Orientamento al cittadino/servizio</t>
  </si>
  <si>
    <t>3. Disponibilità all'apprendimento continuo</t>
  </si>
  <si>
    <t>1. Capacità di rileggere in maniera autonoma il mutato contesto recependo i cambiamenti e rivedento il proprio stile di lavoro</t>
  </si>
  <si>
    <t>2. Disponibilità ad accettare i cambiamenti come fonte di nuove opportunità</t>
  </si>
  <si>
    <t>3. Capacità di reagire positivamente ai cambiamenti coinvolgendo i propri colleghi per facilitare il cambiamento limitandone gli impatti negativi</t>
  </si>
  <si>
    <t>4. Capacità di mantenere il giusto atteggiamento in caso di contrasti con i cittadini/colleghi dando la propria disponibilità nella ricerca del miglior compromesso nell'interesse del cittadino e di adoperarsi per ristabilire un clima sereno e collaborativo.</t>
  </si>
  <si>
    <t>Punti conseguiti su parte obiettivi (O)</t>
  </si>
  <si>
    <t xml:space="preserve">VALUTAZIONE FINALE </t>
  </si>
  <si>
    <t>% di raggiungimento ponderato (col. E*F)</t>
  </si>
  <si>
    <t>% di ragg. (col D/col C *100)</t>
  </si>
  <si>
    <t>1. Capacità di approfondire le esigenze del cittadino/collega, rispondendo rapidamente alle sue esigenze.</t>
  </si>
  <si>
    <t xml:space="preserve">2. Disponibilità ad assicurare un buon rapporto con l'utenza (anche interna) ed ad orientare il proprio comportamento verso un'azione più efficace. </t>
  </si>
  <si>
    <t>3. Capacità di ascoltare con attenzione e senza pregiudizio le richieste del cittadino/collega, assumendo il punto di vista del proprio interlocutore.</t>
  </si>
  <si>
    <t>1. Disponibilità a farsi carico di attività che esulano dalla prassi consolidata ed a mantenere uno spirito fortemente orientato alla collaborazione.</t>
  </si>
  <si>
    <t>2. Capacità di gestire efficacemente anche le situazioni che esulano dalla prassi consolidata ed a mantenere positivo il clima del gruppo.</t>
  </si>
  <si>
    <t>3. Capacità di riconoscere le nuove situazioni e di gestirle con efficacia nell'ambito delle proprie attività e responsabilità; di non scoraggiarsi e di ricercare soluzioni innovative e condivise.</t>
  </si>
  <si>
    <t>5. Disponibilità, di fronte a nuove situazioni, a contribuire in maniera critica ma non polemica, e di attivarsi per appoggiare e sostenere le idee che comportino un miglioramento organizzativo.</t>
  </si>
  <si>
    <t>2. Capacità di valutare la qualità del proprio operato in modo adeguato e, nel caso, di predisporre ed implementare azioni di miglioramento.</t>
  </si>
  <si>
    <t>obiettivo 5….</t>
  </si>
  <si>
    <t xml:space="preserve">4. Capacità di promuovere il cambiamento agendo in maniera propositiva </t>
  </si>
  <si>
    <t>1.Disponibilità a favorire l'integrazione organizzativa promuovendo la comunicazione con tutti i colleghi che interagiscono nel processo di erogazione del servizio</t>
  </si>
  <si>
    <t>3. Capacità nel lavoro di gruppo di contribuire, per la parte di propria competenza, al risultato complessivo rispettando e valorizzando i ruoli ed i contributi dei colleghi</t>
  </si>
  <si>
    <t>2. Capacità di rispettare le regole che il gruppo si è dato e capacità di stimolare gli altri componenti a fare lo stesso</t>
  </si>
  <si>
    <t>3. Disponibilità a trasmettere le proprie competenze  creando un clima favorevole affinchè gli altri facciano altrettanto</t>
  </si>
  <si>
    <t xml:space="preserve">2. Disponibilità a trasmettere le informazioni utili per il lavoro dei colleghi e disponibilità a  verificarne la reale comprensione ed il trasferimento nei processi di lavoro </t>
  </si>
  <si>
    <t>1. Capacità di identificare le conoscenze fondamentali per la propria professione e quella dei colleghi e capacità di verificare puntualmente l'efficacia del processo di apprendimento</t>
  </si>
  <si>
    <t xml:space="preserve">2. Disponibilità ad accogliere idee originali dalle quali trarre spunti di applicazione innovativa  creando un clima favorevole affinchè i colleghi facciano lo stesso </t>
  </si>
  <si>
    <t>1. Capacità di proporre soluzioni innovative nel rispetto dei ruoli e delle funzioni</t>
  </si>
  <si>
    <t>3. Disponibilità a verificare sempre la fattibilità delle idee o delle soluzioni individuate anticipando soluzioni potenzialmente critiche</t>
  </si>
  <si>
    <t>1. Livello di qualità della propria attività dimostrando attenzione all'impatto del proprio operato</t>
  </si>
  <si>
    <t xml:space="preserve">Valutazione su area (A.B.C.D.E.F.G)                    </t>
  </si>
  <si>
    <t xml:space="preserve">Valutazione su area (A.B.C.D.E.F.G)                  </t>
  </si>
  <si>
    <t xml:space="preserve">Valutazione su area (A.B.C.D.E.F.G)                   </t>
  </si>
  <si>
    <t>Inferiore alle attese
Punti 1-30</t>
  </si>
  <si>
    <t>Sufficiente
Punti 31-60</t>
  </si>
  <si>
    <t>superiore alle attese 
Punti 91-100</t>
  </si>
  <si>
    <t>Adeguato
 Punti 61-90</t>
  </si>
  <si>
    <t>Valutazione ponderata          (3) x (2)/100</t>
  </si>
  <si>
    <t>4) Gestione del cambiamento</t>
  </si>
  <si>
    <t xml:space="preserve">Scheda di Valutazione dei Comportamenti Organizzativi </t>
  </si>
  <si>
    <t>PC</t>
  </si>
  <si>
    <t>O</t>
  </si>
  <si>
    <t>TOTALE PUNTEGGIO CONSEGUITO (Q)</t>
  </si>
  <si>
    <t>COMUNE DI CASIER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</si>
</sst>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00"/>
  </numFmts>
  <fonts count="6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sz val="20"/>
      <color indexed="56"/>
      <name val="Arial"/>
      <family val="2"/>
    </font>
    <font>
      <i/>
      <sz val="9"/>
      <name val="Arial"/>
      <family val="2"/>
    </font>
    <font>
      <sz val="12"/>
      <name val="Times New Roman"/>
      <family val="1"/>
    </font>
    <font>
      <b/>
      <sz val="18"/>
      <name val="Arial"/>
      <family val="2"/>
    </font>
    <font>
      <i/>
      <sz val="16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sz val="11"/>
      <color indexed="56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57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62"/>
      <name val="Calibri"/>
      <family val="2"/>
    </font>
    <font>
      <b/>
      <sz val="12"/>
      <color indexed="9"/>
      <name val="Calibri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>
        <color indexed="9"/>
      </right>
      <top style="thick">
        <color indexed="9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 style="thick"/>
      <right style="thick"/>
      <top>
        <color indexed="63"/>
      </top>
      <bottom style="thick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n"/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n"/>
      <top style="thick">
        <color indexed="9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indexed="62"/>
      </left>
      <right style="medium">
        <color indexed="9"/>
      </right>
      <top style="medium">
        <color indexed="4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43"/>
      </top>
      <bottom style="medium">
        <color indexed="9"/>
      </bottom>
    </border>
    <border>
      <left>
        <color indexed="63"/>
      </left>
      <right style="medium">
        <color indexed="62"/>
      </right>
      <top style="medium">
        <color indexed="43"/>
      </top>
      <bottom style="medium">
        <color indexed="9"/>
      </bottom>
    </border>
    <border>
      <left style="medium">
        <color indexed="62"/>
      </left>
      <right style="medium">
        <color indexed="62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>
        <color indexed="63"/>
      </left>
      <right style="medium">
        <color indexed="4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43"/>
      </right>
      <top>
        <color indexed="63"/>
      </top>
      <bottom style="medium">
        <color indexed="43"/>
      </bottom>
    </border>
    <border>
      <left style="thin"/>
      <right style="thick">
        <color indexed="9"/>
      </right>
      <top style="thick">
        <color indexed="9"/>
      </top>
      <bottom style="thin"/>
    </border>
    <border>
      <left style="medium"/>
      <right style="thick">
        <color indexed="9"/>
      </right>
      <top style="thick">
        <color indexed="9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ck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>
        <color indexed="43"/>
      </right>
      <top>
        <color indexed="63"/>
      </top>
      <bottom>
        <color indexed="63"/>
      </bottom>
    </border>
    <border>
      <left style="medium">
        <color indexed="43"/>
      </left>
      <right>
        <color indexed="63"/>
      </right>
      <top style="thin"/>
      <bottom style="medium">
        <color indexed="9"/>
      </bottom>
    </border>
    <border>
      <left>
        <color indexed="63"/>
      </left>
      <right style="medium">
        <color indexed="9"/>
      </right>
      <top style="thin"/>
      <bottom style="medium">
        <color indexed="9"/>
      </bottom>
    </border>
    <border>
      <left style="medium">
        <color indexed="43"/>
      </left>
      <right>
        <color indexed="63"/>
      </right>
      <top style="medium">
        <color indexed="9"/>
      </top>
      <bottom style="medium">
        <color indexed="43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43"/>
      </bottom>
    </border>
    <border>
      <left style="medium">
        <color indexed="9"/>
      </left>
      <right>
        <color indexed="63"/>
      </right>
      <top style="medium">
        <color indexed="43"/>
      </top>
      <bottom style="medium">
        <color indexed="9"/>
      </bottom>
    </border>
    <border>
      <left style="medium">
        <color indexed="62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9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>
        <color indexed="9"/>
      </bottom>
    </border>
    <border>
      <left>
        <color indexed="63"/>
      </left>
      <right>
        <color indexed="63"/>
      </right>
      <top style="thin"/>
      <bottom style="thick">
        <color indexed="9"/>
      </bottom>
    </border>
    <border>
      <left>
        <color indexed="63"/>
      </left>
      <right style="thin"/>
      <top style="thin"/>
      <bottom style="thick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0" borderId="2" applyNumberFormat="0" applyFill="0" applyAlignment="0" applyProtection="0"/>
    <xf numFmtId="0" fontId="56" fillId="20" borderId="3" applyNumberFormat="0" applyAlignment="0" applyProtection="0"/>
    <xf numFmtId="0" fontId="3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59" fillId="19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0" borderId="0" applyNumberFormat="0" applyBorder="0" applyAlignment="0" applyProtection="0"/>
    <xf numFmtId="0" fontId="68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vertical="top"/>
    </xf>
    <xf numFmtId="49" fontId="12" fillId="32" borderId="10" xfId="0" applyNumberFormat="1" applyFont="1" applyFill="1" applyBorder="1" applyAlignment="1">
      <alignment horizontal="center" vertical="center"/>
    </xf>
    <xf numFmtId="9" fontId="14" fillId="32" borderId="0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9" fontId="14" fillId="32" borderId="15" xfId="0" applyNumberFormat="1" applyFont="1" applyFill="1" applyBorder="1" applyAlignment="1">
      <alignment horizontal="center" vertical="center"/>
    </xf>
    <xf numFmtId="9" fontId="14" fillId="0" borderId="15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9" fontId="14" fillId="0" borderId="16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3" fillId="33" borderId="19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13" fillId="33" borderId="20" xfId="0" applyFont="1" applyFill="1" applyBorder="1" applyAlignment="1">
      <alignment horizontal="center" wrapText="1"/>
    </xf>
    <xf numFmtId="0" fontId="16" fillId="0" borderId="19" xfId="0" applyFont="1" applyBorder="1" applyAlignment="1">
      <alignment/>
    </xf>
    <xf numFmtId="0" fontId="13" fillId="0" borderId="20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Fill="1" applyBorder="1" applyAlignment="1">
      <alignment/>
    </xf>
    <xf numFmtId="0" fontId="13" fillId="0" borderId="23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18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9" xfId="0" applyFont="1" applyBorder="1" applyAlignment="1">
      <alignment horizontal="center" vertical="top" wrapText="1"/>
    </xf>
    <xf numFmtId="0" fontId="5" fillId="0" borderId="17" xfId="0" applyFont="1" applyBorder="1" applyAlignment="1">
      <alignment/>
    </xf>
    <xf numFmtId="0" fontId="0" fillId="0" borderId="28" xfId="0" applyBorder="1" applyAlignment="1">
      <alignment/>
    </xf>
    <xf numFmtId="0" fontId="23" fillId="0" borderId="19" xfId="0" applyFont="1" applyBorder="1" applyAlignment="1">
      <alignment vertical="top" wrapText="1"/>
    </xf>
    <xf numFmtId="0" fontId="0" fillId="0" borderId="29" xfId="0" applyBorder="1" applyAlignment="1">
      <alignment/>
    </xf>
    <xf numFmtId="0" fontId="0" fillId="0" borderId="19" xfId="0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5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0" fillId="0" borderId="19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12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5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1" xfId="0" applyBorder="1" applyAlignment="1">
      <alignment/>
    </xf>
    <xf numFmtId="0" fontId="0" fillId="0" borderId="0" xfId="47">
      <alignment/>
      <protection/>
    </xf>
    <xf numFmtId="0" fontId="0" fillId="0" borderId="0" xfId="47" applyFill="1">
      <alignment/>
      <protection/>
    </xf>
    <xf numFmtId="2" fontId="12" fillId="0" borderId="0" xfId="47" applyNumberFormat="1" applyFont="1" applyFill="1" applyBorder="1" applyAlignment="1">
      <alignment horizontal="center"/>
      <protection/>
    </xf>
    <xf numFmtId="0" fontId="0" fillId="0" borderId="0" xfId="47" applyFill="1" applyBorder="1">
      <alignment/>
      <protection/>
    </xf>
    <xf numFmtId="9" fontId="9" fillId="0" borderId="0" xfId="47" applyNumberFormat="1" applyFont="1" applyFill="1" applyBorder="1" applyAlignment="1">
      <alignment horizontal="center" vertical="center" wrapText="1"/>
      <protection/>
    </xf>
    <xf numFmtId="0" fontId="9" fillId="0" borderId="0" xfId="47" applyFont="1" applyFill="1" applyBorder="1" applyAlignment="1">
      <alignment horizontal="center" vertical="center" wrapText="1"/>
      <protection/>
    </xf>
    <xf numFmtId="0" fontId="8" fillId="0" borderId="0" xfId="47" applyFont="1" applyFill="1" applyBorder="1" applyAlignment="1">
      <alignment horizontal="center" wrapText="1"/>
      <protection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0" fontId="27" fillId="0" borderId="0" xfId="47" applyFont="1">
      <alignment/>
      <protection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12" fillId="0" borderId="0" xfId="47" applyNumberFormat="1" applyFont="1" applyFill="1" applyBorder="1" applyAlignment="1">
      <alignment/>
      <protection/>
    </xf>
    <xf numFmtId="0" fontId="22" fillId="5" borderId="32" xfId="47" applyFont="1" applyFill="1" applyBorder="1" applyAlignment="1">
      <alignment horizontal="center" vertical="center" wrapText="1"/>
      <protection/>
    </xf>
    <xf numFmtId="0" fontId="9" fillId="0" borderId="33" xfId="47" applyFont="1" applyFill="1" applyBorder="1" applyAlignment="1">
      <alignment horizontal="center" vertical="center" wrapText="1"/>
      <protection/>
    </xf>
    <xf numFmtId="0" fontId="31" fillId="4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9" fontId="14" fillId="4" borderId="10" xfId="0" applyNumberFormat="1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5" fillId="0" borderId="34" xfId="0" applyFont="1" applyBorder="1" applyAlignment="1">
      <alignment/>
    </xf>
    <xf numFmtId="0" fontId="0" fillId="33" borderId="0" xfId="0" applyFill="1" applyBorder="1" applyAlignment="1">
      <alignment horizontal="center" vertical="top" wrapText="1"/>
    </xf>
    <xf numFmtId="0" fontId="31" fillId="4" borderId="35" xfId="0" applyFont="1" applyFill="1" applyBorder="1" applyAlignment="1">
      <alignment horizontal="center" vertical="center" wrapText="1"/>
    </xf>
    <xf numFmtId="49" fontId="12" fillId="32" borderId="36" xfId="0" applyNumberFormat="1" applyFont="1" applyFill="1" applyBorder="1" applyAlignment="1">
      <alignment horizontal="center" vertical="center"/>
    </xf>
    <xf numFmtId="49" fontId="12" fillId="32" borderId="37" xfId="0" applyNumberFormat="1" applyFont="1" applyFill="1" applyBorder="1" applyAlignment="1">
      <alignment horizontal="center" vertical="center"/>
    </xf>
    <xf numFmtId="49" fontId="12" fillId="32" borderId="38" xfId="0" applyNumberFormat="1" applyFont="1" applyFill="1" applyBorder="1" applyAlignment="1">
      <alignment horizontal="center" vertical="center"/>
    </xf>
    <xf numFmtId="0" fontId="22" fillId="5" borderId="39" xfId="47" applyFont="1" applyFill="1" applyBorder="1" applyAlignment="1">
      <alignment horizontal="center" vertical="center" wrapText="1"/>
      <protection/>
    </xf>
    <xf numFmtId="0" fontId="22" fillId="5" borderId="40" xfId="47" applyFont="1" applyFill="1" applyBorder="1" applyAlignment="1">
      <alignment horizontal="center" vertical="center" wrapText="1"/>
      <protection/>
    </xf>
    <xf numFmtId="0" fontId="22" fillId="5" borderId="41" xfId="47" applyFont="1" applyFill="1" applyBorder="1" applyAlignment="1">
      <alignment horizontal="center" vertical="center" wrapText="1"/>
      <protection/>
    </xf>
    <xf numFmtId="0" fontId="28" fillId="34" borderId="31" xfId="47" applyFont="1" applyFill="1" applyBorder="1" applyAlignment="1">
      <alignment horizontal="center" vertical="center"/>
      <protection/>
    </xf>
    <xf numFmtId="0" fontId="22" fillId="35" borderId="42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28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44" xfId="0" applyFill="1" applyBorder="1" applyAlignment="1">
      <alignment/>
    </xf>
    <xf numFmtId="0" fontId="29" fillId="0" borderId="45" xfId="0" applyFont="1" applyBorder="1" applyAlignment="1">
      <alignment horizontal="left"/>
    </xf>
    <xf numFmtId="1" fontId="29" fillId="0" borderId="45" xfId="0" applyNumberFormat="1" applyFont="1" applyBorder="1" applyAlignment="1">
      <alignment horizontal="center" vertical="top" wrapText="1"/>
    </xf>
    <xf numFmtId="9" fontId="29" fillId="0" borderId="45" xfId="50" applyFont="1" applyBorder="1" applyAlignment="1">
      <alignment horizontal="center" vertical="top"/>
    </xf>
    <xf numFmtId="0" fontId="29" fillId="33" borderId="45" xfId="0" applyFont="1" applyFill="1" applyBorder="1" applyAlignment="1">
      <alignment horizontal="left"/>
    </xf>
    <xf numFmtId="1" fontId="29" fillId="33" borderId="45" xfId="0" applyNumberFormat="1" applyFont="1" applyFill="1" applyBorder="1" applyAlignment="1">
      <alignment horizontal="center" vertical="top" wrapText="1"/>
    </xf>
    <xf numFmtId="9" fontId="29" fillId="33" borderId="45" xfId="50" applyFont="1" applyFill="1" applyBorder="1" applyAlignment="1">
      <alignment horizontal="center" vertical="top"/>
    </xf>
    <xf numFmtId="0" fontId="29" fillId="0" borderId="0" xfId="0" applyFont="1" applyAlignment="1">
      <alignment wrapText="1"/>
    </xf>
    <xf numFmtId="0" fontId="32" fillId="36" borderId="46" xfId="0" applyFont="1" applyFill="1" applyBorder="1" applyAlignment="1">
      <alignment horizontal="center"/>
    </xf>
    <xf numFmtId="0" fontId="32" fillId="36" borderId="47" xfId="0" applyFont="1" applyFill="1" applyBorder="1" applyAlignment="1">
      <alignment horizontal="center"/>
    </xf>
    <xf numFmtId="0" fontId="32" fillId="36" borderId="47" xfId="0" applyFont="1" applyFill="1" applyBorder="1" applyAlignment="1">
      <alignment horizontal="center" wrapText="1"/>
    </xf>
    <xf numFmtId="0" fontId="32" fillId="36" borderId="48" xfId="0" applyFont="1" applyFill="1" applyBorder="1" applyAlignment="1">
      <alignment horizontal="center" wrapText="1"/>
    </xf>
    <xf numFmtId="0" fontId="33" fillId="2" borderId="49" xfId="0" applyFont="1" applyFill="1" applyBorder="1" applyAlignment="1">
      <alignment horizontal="center"/>
    </xf>
    <xf numFmtId="0" fontId="33" fillId="2" borderId="50" xfId="0" applyFont="1" applyFill="1" applyBorder="1" applyAlignment="1">
      <alignment horizontal="center"/>
    </xf>
    <xf numFmtId="0" fontId="33" fillId="2" borderId="50" xfId="0" applyFont="1" applyFill="1" applyBorder="1" applyAlignment="1">
      <alignment horizontal="center" wrapText="1"/>
    </xf>
    <xf numFmtId="0" fontId="29" fillId="2" borderId="45" xfId="0" applyFont="1" applyFill="1" applyBorder="1" applyAlignment="1">
      <alignment vertical="top"/>
    </xf>
    <xf numFmtId="0" fontId="34" fillId="2" borderId="45" xfId="0" applyFont="1" applyFill="1" applyBorder="1" applyAlignment="1">
      <alignment horizontal="center" vertical="top" wrapText="1"/>
    </xf>
    <xf numFmtId="9" fontId="30" fillId="2" borderId="45" xfId="0" applyNumberFormat="1" applyFont="1" applyFill="1" applyBorder="1" applyAlignment="1">
      <alignment horizontal="center" vertical="top"/>
    </xf>
    <xf numFmtId="9" fontId="29" fillId="2" borderId="45" xfId="50" applyFont="1" applyFill="1" applyBorder="1" applyAlignment="1">
      <alignment horizontal="center" vertical="top"/>
    </xf>
    <xf numFmtId="0" fontId="35" fillId="36" borderId="51" xfId="0" applyFont="1" applyFill="1" applyBorder="1" applyAlignment="1">
      <alignment horizontal="center" vertical="top"/>
    </xf>
    <xf numFmtId="0" fontId="35" fillId="36" borderId="52" xfId="0" applyFont="1" applyFill="1" applyBorder="1" applyAlignment="1">
      <alignment horizontal="center" vertical="top" wrapText="1"/>
    </xf>
    <xf numFmtId="0" fontId="6" fillId="5" borderId="31" xfId="0" applyFont="1" applyFill="1" applyBorder="1" applyAlignment="1">
      <alignment horizontal="center" vertical="center"/>
    </xf>
    <xf numFmtId="0" fontId="27" fillId="33" borderId="53" xfId="0" applyFont="1" applyFill="1" applyBorder="1" applyAlignment="1">
      <alignment horizontal="center" vertical="center" wrapText="1"/>
    </xf>
    <xf numFmtId="0" fontId="27" fillId="33" borderId="32" xfId="0" applyFont="1" applyFill="1" applyBorder="1" applyAlignment="1">
      <alignment horizontal="center" vertical="center" wrapText="1"/>
    </xf>
    <xf numFmtId="0" fontId="27" fillId="33" borderId="54" xfId="0" applyFont="1" applyFill="1" applyBorder="1" applyAlignment="1">
      <alignment horizontal="center" vertical="center" wrapText="1"/>
    </xf>
    <xf numFmtId="0" fontId="27" fillId="33" borderId="41" xfId="0" applyFont="1" applyFill="1" applyBorder="1" applyAlignment="1">
      <alignment horizontal="center" vertical="center" wrapText="1"/>
    </xf>
    <xf numFmtId="0" fontId="36" fillId="32" borderId="55" xfId="0" applyFont="1" applyFill="1" applyBorder="1" applyAlignment="1">
      <alignment horizontal="center" vertical="center" wrapText="1"/>
    </xf>
    <xf numFmtId="0" fontId="36" fillId="32" borderId="56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20" fontId="16" fillId="2" borderId="58" xfId="0" applyNumberFormat="1" applyFont="1" applyFill="1" applyBorder="1" applyAlignment="1">
      <alignment horizontal="justify" vertical="center" wrapText="1"/>
    </xf>
    <xf numFmtId="0" fontId="16" fillId="2" borderId="59" xfId="0" applyFont="1" applyFill="1" applyBorder="1" applyAlignment="1">
      <alignment horizontal="justify" vertical="center" wrapText="1"/>
    </xf>
    <xf numFmtId="0" fontId="16" fillId="2" borderId="58" xfId="0" applyFont="1" applyFill="1" applyBorder="1" applyAlignment="1">
      <alignment horizontal="justify" vertical="center" wrapText="1"/>
    </xf>
    <xf numFmtId="0" fontId="16" fillId="2" borderId="60" xfId="0" applyFont="1" applyFill="1" applyBorder="1" applyAlignment="1">
      <alignment horizontal="justify" vertical="center" wrapText="1"/>
    </xf>
    <xf numFmtId="0" fontId="16" fillId="2" borderId="57" xfId="0" applyFont="1" applyFill="1" applyBorder="1" applyAlignment="1">
      <alignment horizontal="justify" vertical="center" wrapText="1"/>
    </xf>
    <xf numFmtId="0" fontId="15" fillId="32" borderId="0" xfId="0" applyFont="1" applyFill="1" applyBorder="1" applyAlignment="1">
      <alignment/>
    </xf>
    <xf numFmtId="0" fontId="16" fillId="2" borderId="61" xfId="0" applyFont="1" applyFill="1" applyBorder="1" applyAlignment="1">
      <alignment horizontal="justify" vertical="center" wrapText="1"/>
    </xf>
    <xf numFmtId="20" fontId="16" fillId="2" borderId="62" xfId="0" applyNumberFormat="1" applyFont="1" applyFill="1" applyBorder="1" applyAlignment="1">
      <alignment horizontal="justify" vertical="center" wrapText="1"/>
    </xf>
    <xf numFmtId="0" fontId="16" fillId="2" borderId="62" xfId="0" applyFont="1" applyFill="1" applyBorder="1" applyAlignment="1">
      <alignment horizontal="justify" vertical="center" wrapText="1"/>
    </xf>
    <xf numFmtId="0" fontId="16" fillId="2" borderId="63" xfId="0" applyFont="1" applyFill="1" applyBorder="1" applyAlignment="1">
      <alignment horizontal="justify" vertical="center" wrapText="1"/>
    </xf>
    <xf numFmtId="49" fontId="12" fillId="32" borderId="64" xfId="0" applyNumberFormat="1" applyFont="1" applyFill="1" applyBorder="1" applyAlignment="1">
      <alignment horizontal="center" vertical="center"/>
    </xf>
    <xf numFmtId="49" fontId="12" fillId="32" borderId="65" xfId="0" applyNumberFormat="1" applyFont="1" applyFill="1" applyBorder="1" applyAlignment="1">
      <alignment horizontal="center" vertical="center"/>
    </xf>
    <xf numFmtId="49" fontId="12" fillId="32" borderId="66" xfId="0" applyNumberFormat="1" applyFont="1" applyFill="1" applyBorder="1" applyAlignment="1">
      <alignment horizontal="center" vertical="center"/>
    </xf>
    <xf numFmtId="9" fontId="14" fillId="0" borderId="44" xfId="0" applyNumberFormat="1" applyFont="1" applyBorder="1" applyAlignment="1">
      <alignment horizontal="center" vertical="center"/>
    </xf>
    <xf numFmtId="0" fontId="15" fillId="0" borderId="40" xfId="0" applyFont="1" applyBorder="1" applyAlignment="1">
      <alignment/>
    </xf>
    <xf numFmtId="0" fontId="24" fillId="38" borderId="31" xfId="0" applyFont="1" applyFill="1" applyBorder="1" applyAlignment="1">
      <alignment horizontal="right"/>
    </xf>
    <xf numFmtId="49" fontId="12" fillId="32" borderId="35" xfId="0" applyNumberFormat="1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justify" vertical="center" wrapText="1"/>
    </xf>
    <xf numFmtId="0" fontId="16" fillId="2" borderId="45" xfId="0" applyFont="1" applyFill="1" applyBorder="1" applyAlignment="1">
      <alignment vertical="center" wrapText="1"/>
    </xf>
    <xf numFmtId="2" fontId="14" fillId="3" borderId="10" xfId="0" applyNumberFormat="1" applyFont="1" applyFill="1" applyBorder="1" applyAlignment="1">
      <alignment horizontal="center" vertical="center"/>
    </xf>
    <xf numFmtId="2" fontId="14" fillId="0" borderId="64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22" fillId="35" borderId="17" xfId="0" applyFont="1" applyFill="1" applyBorder="1" applyAlignment="1">
      <alignment horizontal="center"/>
    </xf>
    <xf numFmtId="0" fontId="22" fillId="35" borderId="18" xfId="0" applyFont="1" applyFill="1" applyBorder="1" applyAlignment="1">
      <alignment horizontal="center"/>
    </xf>
    <xf numFmtId="0" fontId="22" fillId="35" borderId="28" xfId="0" applyFont="1" applyFill="1" applyBorder="1" applyAlignment="1">
      <alignment horizontal="center"/>
    </xf>
    <xf numFmtId="0" fontId="19" fillId="0" borderId="19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39" borderId="17" xfId="0" applyFont="1" applyFill="1" applyBorder="1" applyAlignment="1">
      <alignment horizontal="center"/>
    </xf>
    <xf numFmtId="0" fontId="4" fillId="39" borderId="18" xfId="0" applyFont="1" applyFill="1" applyBorder="1" applyAlignment="1">
      <alignment horizontal="center"/>
    </xf>
    <xf numFmtId="0" fontId="4" fillId="39" borderId="28" xfId="0" applyFont="1" applyFill="1" applyBorder="1" applyAlignment="1">
      <alignment horizontal="center"/>
    </xf>
    <xf numFmtId="0" fontId="20" fillId="39" borderId="19" xfId="0" applyFont="1" applyFill="1" applyBorder="1" applyAlignment="1">
      <alignment horizontal="center"/>
    </xf>
    <xf numFmtId="0" fontId="20" fillId="39" borderId="0" xfId="0" applyFont="1" applyFill="1" applyBorder="1" applyAlignment="1">
      <alignment horizontal="center"/>
    </xf>
    <xf numFmtId="0" fontId="20" fillId="39" borderId="29" xfId="0" applyFont="1" applyFill="1" applyBorder="1" applyAlignment="1">
      <alignment horizontal="center"/>
    </xf>
    <xf numFmtId="0" fontId="21" fillId="39" borderId="19" xfId="0" applyFont="1" applyFill="1" applyBorder="1" applyAlignment="1">
      <alignment horizontal="center"/>
    </xf>
    <xf numFmtId="0" fontId="21" fillId="39" borderId="0" xfId="0" applyFont="1" applyFill="1" applyBorder="1" applyAlignment="1">
      <alignment horizontal="center"/>
    </xf>
    <xf numFmtId="0" fontId="21" fillId="39" borderId="29" xfId="0" applyFont="1" applyFill="1" applyBorder="1" applyAlignment="1">
      <alignment horizontal="center"/>
    </xf>
    <xf numFmtId="0" fontId="22" fillId="39" borderId="21" xfId="0" applyFont="1" applyFill="1" applyBorder="1" applyAlignment="1">
      <alignment horizontal="center"/>
    </xf>
    <xf numFmtId="0" fontId="22" fillId="39" borderId="22" xfId="0" applyFont="1" applyFill="1" applyBorder="1" applyAlignment="1">
      <alignment horizontal="center"/>
    </xf>
    <xf numFmtId="0" fontId="22" fillId="39" borderId="30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2" fillId="35" borderId="44" xfId="0" applyFont="1" applyFill="1" applyBorder="1" applyAlignment="1">
      <alignment horizontal="center"/>
    </xf>
    <xf numFmtId="0" fontId="12" fillId="35" borderId="43" xfId="0" applyFont="1" applyFill="1" applyBorder="1" applyAlignment="1">
      <alignment horizontal="center"/>
    </xf>
    <xf numFmtId="0" fontId="12" fillId="35" borderId="67" xfId="0" applyFont="1" applyFill="1" applyBorder="1" applyAlignment="1">
      <alignment horizontal="center"/>
    </xf>
    <xf numFmtId="0" fontId="0" fillId="5" borderId="68" xfId="0" applyFont="1" applyFill="1" applyBorder="1" applyAlignment="1">
      <alignment horizontal="center" wrapText="1"/>
    </xf>
    <xf numFmtId="0" fontId="6" fillId="5" borderId="68" xfId="0" applyFont="1" applyFill="1" applyBorder="1" applyAlignment="1">
      <alignment horizontal="center" wrapText="1"/>
    </xf>
    <xf numFmtId="0" fontId="6" fillId="5" borderId="69" xfId="0" applyFont="1" applyFill="1" applyBorder="1" applyAlignment="1">
      <alignment horizontal="center" wrapText="1"/>
    </xf>
    <xf numFmtId="9" fontId="29" fillId="0" borderId="45" xfId="50" applyFont="1" applyBorder="1" applyAlignment="1">
      <alignment horizontal="center" vertical="top"/>
    </xf>
    <xf numFmtId="0" fontId="19" fillId="0" borderId="0" xfId="0" applyFont="1" applyBorder="1" applyAlignment="1">
      <alignment wrapText="1"/>
    </xf>
    <xf numFmtId="0" fontId="19" fillId="0" borderId="70" xfId="0" applyFont="1" applyBorder="1" applyAlignment="1">
      <alignment wrapText="1"/>
    </xf>
    <xf numFmtId="0" fontId="35" fillId="36" borderId="71" xfId="0" applyFont="1" applyFill="1" applyBorder="1" applyAlignment="1">
      <alignment horizontal="center" vertical="top"/>
    </xf>
    <xf numFmtId="0" fontId="35" fillId="36" borderId="72" xfId="0" applyFont="1" applyFill="1" applyBorder="1" applyAlignment="1">
      <alignment horizontal="center" vertical="top"/>
    </xf>
    <xf numFmtId="0" fontId="19" fillId="0" borderId="0" xfId="0" applyFont="1" applyAlignment="1">
      <alignment wrapText="1"/>
    </xf>
    <xf numFmtId="0" fontId="35" fillId="36" borderId="73" xfId="0" applyFont="1" applyFill="1" applyBorder="1" applyAlignment="1">
      <alignment horizontal="center" vertical="top"/>
    </xf>
    <xf numFmtId="0" fontId="35" fillId="36" borderId="74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30" fillId="2" borderId="45" xfId="0" applyFont="1" applyFill="1" applyBorder="1" applyAlignment="1">
      <alignment horizontal="center" vertical="top"/>
    </xf>
    <xf numFmtId="0" fontId="32" fillId="36" borderId="75" xfId="0" applyFont="1" applyFill="1" applyBorder="1" applyAlignment="1">
      <alignment horizontal="center" wrapText="1"/>
    </xf>
    <xf numFmtId="0" fontId="32" fillId="36" borderId="47" xfId="0" applyFont="1" applyFill="1" applyBorder="1" applyAlignment="1">
      <alignment horizontal="center" wrapText="1"/>
    </xf>
    <xf numFmtId="0" fontId="33" fillId="2" borderId="76" xfId="0" applyFont="1" applyFill="1" applyBorder="1" applyAlignment="1">
      <alignment horizontal="center"/>
    </xf>
    <xf numFmtId="0" fontId="33" fillId="2" borderId="77" xfId="0" applyFont="1" applyFill="1" applyBorder="1" applyAlignment="1">
      <alignment horizontal="center"/>
    </xf>
    <xf numFmtId="9" fontId="29" fillId="0" borderId="78" xfId="50" applyFont="1" applyBorder="1" applyAlignment="1">
      <alignment horizontal="center" vertical="top"/>
    </xf>
    <xf numFmtId="0" fontId="20" fillId="40" borderId="79" xfId="47" applyFont="1" applyFill="1" applyBorder="1" applyAlignment="1">
      <alignment horizontal="center" vertical="center" wrapText="1"/>
      <protection/>
    </xf>
    <xf numFmtId="0" fontId="20" fillId="40" borderId="80" xfId="47" applyFont="1" applyFill="1" applyBorder="1" applyAlignment="1">
      <alignment horizontal="center" vertical="center" wrapText="1"/>
      <protection/>
    </xf>
    <xf numFmtId="0" fontId="20" fillId="40" borderId="81" xfId="47" applyFont="1" applyFill="1" applyBorder="1" applyAlignment="1">
      <alignment horizontal="center" vertical="center" wrapText="1"/>
      <protection/>
    </xf>
    <xf numFmtId="0" fontId="28" fillId="34" borderId="44" xfId="47" applyFont="1" applyFill="1" applyBorder="1" applyAlignment="1">
      <alignment horizontal="center" vertical="center"/>
      <protection/>
    </xf>
    <xf numFmtId="0" fontId="28" fillId="34" borderId="67" xfId="47" applyFont="1" applyFill="1" applyBorder="1" applyAlignment="1">
      <alignment horizontal="center" vertical="center"/>
      <protection/>
    </xf>
    <xf numFmtId="0" fontId="26" fillId="0" borderId="0" xfId="0" applyFont="1" applyBorder="1" applyAlignment="1">
      <alignment horizontal="center" vertical="top"/>
    </xf>
    <xf numFmtId="0" fontId="17" fillId="2" borderId="31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0" fontId="5" fillId="34" borderId="44" xfId="47" applyFont="1" applyFill="1" applyBorder="1" applyAlignment="1">
      <alignment horizontal="center" vertical="center"/>
      <protection/>
    </xf>
    <xf numFmtId="0" fontId="5" fillId="34" borderId="67" xfId="47" applyFont="1" applyFill="1" applyBorder="1" applyAlignment="1">
      <alignment horizontal="center" vertical="center"/>
      <protection/>
    </xf>
    <xf numFmtId="0" fontId="0" fillId="33" borderId="82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wrapText="1"/>
    </xf>
    <xf numFmtId="0" fontId="0" fillId="33" borderId="0" xfId="0" applyFill="1" applyBorder="1" applyAlignment="1">
      <alignment horizontal="center" vertical="center" wrapText="1"/>
    </xf>
    <xf numFmtId="0" fontId="6" fillId="41" borderId="83" xfId="0" applyFont="1" applyFill="1" applyBorder="1" applyAlignment="1">
      <alignment horizontal="center" vertical="center" wrapText="1"/>
    </xf>
    <xf numFmtId="0" fontId="6" fillId="41" borderId="84" xfId="0" applyFont="1" applyFill="1" applyBorder="1" applyAlignment="1">
      <alignment horizontal="center" vertical="center" wrapText="1"/>
    </xf>
    <xf numFmtId="0" fontId="6" fillId="41" borderId="78" xfId="0" applyFont="1" applyFill="1" applyBorder="1" applyAlignment="1">
      <alignment horizontal="center" vertical="center" wrapText="1"/>
    </xf>
    <xf numFmtId="0" fontId="8" fillId="4" borderId="83" xfId="0" applyFont="1" applyFill="1" applyBorder="1" applyAlignment="1">
      <alignment horizontal="center" vertical="center" wrapText="1"/>
    </xf>
    <xf numFmtId="0" fontId="8" fillId="4" borderId="84" xfId="0" applyFont="1" applyFill="1" applyBorder="1" applyAlignment="1">
      <alignment horizontal="center" vertical="center" wrapText="1"/>
    </xf>
    <xf numFmtId="0" fontId="8" fillId="4" borderId="7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33" borderId="82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" name="Line 4"/>
        <xdr:cNvSpPr>
          <a:spLocks/>
        </xdr:cNvSpPr>
      </xdr:nvSpPr>
      <xdr:spPr>
        <a:xfrm>
          <a:off x="0" y="1885950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143500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60.7109375" style="0" customWidth="1"/>
    <col min="2" max="2" width="22.8515625" style="0" customWidth="1"/>
    <col min="3" max="3" width="11.8515625" style="0" customWidth="1"/>
  </cols>
  <sheetData>
    <row r="1" spans="1:3" ht="20.25">
      <c r="A1" s="165" t="s">
        <v>118</v>
      </c>
      <c r="B1" s="166"/>
      <c r="C1" s="167"/>
    </row>
    <row r="2" spans="1:3" ht="23.25">
      <c r="A2" s="168" t="s">
        <v>28</v>
      </c>
      <c r="B2" s="169"/>
      <c r="C2" s="170"/>
    </row>
    <row r="3" spans="1:3" ht="20.25">
      <c r="A3" s="171" t="s">
        <v>70</v>
      </c>
      <c r="B3" s="172"/>
      <c r="C3" s="173"/>
    </row>
    <row r="4" spans="1:3" ht="18.75" thickBot="1">
      <c r="A4" s="174"/>
      <c r="B4" s="175"/>
      <c r="C4" s="176"/>
    </row>
    <row r="5" spans="1:3" ht="18" customHeight="1">
      <c r="A5" s="177" t="s">
        <v>29</v>
      </c>
      <c r="B5" s="178"/>
      <c r="C5" s="179"/>
    </row>
    <row r="6" spans="1:3" ht="12.75">
      <c r="A6" s="180"/>
      <c r="B6" s="181"/>
      <c r="C6" s="182"/>
    </row>
    <row r="7" spans="1:3" ht="12.75">
      <c r="A7" s="180"/>
      <c r="B7" s="181"/>
      <c r="C7" s="182"/>
    </row>
    <row r="8" spans="1:3" ht="3.75" customHeight="1" thickBot="1">
      <c r="A8" s="183"/>
      <c r="B8" s="184"/>
      <c r="C8" s="185"/>
    </row>
    <row r="9" spans="1:3" ht="18.75" thickBot="1">
      <c r="A9" s="96" t="s">
        <v>30</v>
      </c>
      <c r="B9" s="97"/>
      <c r="C9" s="98"/>
    </row>
    <row r="10" spans="1:3" ht="15">
      <c r="A10" s="47"/>
      <c r="B10" s="25"/>
      <c r="C10" s="48"/>
    </row>
    <row r="11" spans="1:3" ht="15">
      <c r="A11" s="49"/>
      <c r="B11" s="37"/>
      <c r="C11" s="50"/>
    </row>
    <row r="12" spans="1:3" ht="25.5" customHeight="1">
      <c r="A12" s="154" t="s">
        <v>32</v>
      </c>
      <c r="B12" s="155"/>
      <c r="C12" s="156"/>
    </row>
    <row r="13" spans="1:3" ht="12.75">
      <c r="A13" s="51"/>
      <c r="B13" s="37"/>
      <c r="C13" s="50"/>
    </row>
    <row r="14" spans="1:3" ht="12.75">
      <c r="A14" s="52"/>
      <c r="B14" s="37"/>
      <c r="C14" s="50"/>
    </row>
    <row r="15" spans="1:3" ht="25.5" customHeight="1">
      <c r="A15" s="154" t="s">
        <v>33</v>
      </c>
      <c r="B15" s="155"/>
      <c r="C15" s="156"/>
    </row>
    <row r="16" spans="1:3" ht="15.75" thickBot="1">
      <c r="A16" s="54"/>
      <c r="B16" s="55"/>
      <c r="C16" s="56"/>
    </row>
    <row r="17" spans="1:3" ht="18">
      <c r="A17" s="157" t="s">
        <v>31</v>
      </c>
      <c r="B17" s="158"/>
      <c r="C17" s="159"/>
    </row>
    <row r="18" spans="1:3" ht="15.75">
      <c r="A18" s="53"/>
      <c r="B18" s="37"/>
      <c r="C18" s="50"/>
    </row>
    <row r="19" spans="1:3" ht="12.75">
      <c r="A19" s="52"/>
      <c r="B19" s="37"/>
      <c r="C19" s="50"/>
    </row>
    <row r="20" spans="1:3" ht="25.5" customHeight="1">
      <c r="A20" s="154" t="s">
        <v>35</v>
      </c>
      <c r="B20" s="155"/>
      <c r="C20" s="156"/>
    </row>
    <row r="21" spans="1:3" ht="12.75">
      <c r="A21" s="57"/>
      <c r="B21" s="37"/>
      <c r="C21" s="50"/>
    </row>
    <row r="22" spans="1:3" ht="12.75">
      <c r="A22" s="46"/>
      <c r="B22" s="37"/>
      <c r="C22" s="50"/>
    </row>
    <row r="23" spans="1:3" ht="20.25" customHeight="1">
      <c r="A23" s="160" t="s">
        <v>34</v>
      </c>
      <c r="B23" s="161"/>
      <c r="C23" s="162"/>
    </row>
    <row r="24" spans="1:3" ht="16.5" thickBot="1">
      <c r="A24" s="59"/>
      <c r="B24" s="55"/>
      <c r="C24" s="56"/>
    </row>
    <row r="25" spans="1:3" ht="16.5" thickBot="1">
      <c r="A25" s="186" t="s">
        <v>82</v>
      </c>
      <c r="B25" s="187"/>
      <c r="C25" s="188"/>
    </row>
    <row r="26" spans="1:3" ht="13.5" thickBot="1">
      <c r="A26" s="61"/>
      <c r="B26" s="25"/>
      <c r="C26" s="48"/>
    </row>
    <row r="27" spans="1:3" ht="13.5" thickBot="1">
      <c r="A27" s="58" t="s">
        <v>38</v>
      </c>
      <c r="B27" s="37" t="s">
        <v>39</v>
      </c>
      <c r="C27" s="64">
        <f>'obiettivi '!H18</f>
        <v>200</v>
      </c>
    </row>
    <row r="28" spans="1:3" ht="13.5" thickBot="1">
      <c r="A28" s="58"/>
      <c r="B28" s="37"/>
      <c r="C28" s="50"/>
    </row>
    <row r="29" spans="1:3" ht="13.5" thickBot="1">
      <c r="A29" s="58" t="s">
        <v>49</v>
      </c>
      <c r="B29" s="37" t="s">
        <v>39</v>
      </c>
      <c r="C29" s="64">
        <f>'contributo perform. '!E12</f>
        <v>80</v>
      </c>
    </row>
    <row r="30" spans="1:3" ht="24.75" customHeight="1" thickBot="1">
      <c r="A30" s="58"/>
      <c r="B30" s="37"/>
      <c r="C30" s="50"/>
    </row>
    <row r="31" spans="1:3" ht="13.5" thickBot="1">
      <c r="A31" s="63" t="s">
        <v>50</v>
      </c>
      <c r="B31" s="37" t="s">
        <v>21</v>
      </c>
      <c r="C31" s="64">
        <f>'prestazioni '!C60</f>
        <v>475.99999999999994</v>
      </c>
    </row>
    <row r="32" spans="1:3" ht="13.5" thickBot="1">
      <c r="A32" s="58"/>
      <c r="B32" s="37"/>
      <c r="C32" s="50"/>
    </row>
    <row r="33" spans="1:3" ht="13.5" thickBot="1">
      <c r="A33" s="101" t="s">
        <v>20</v>
      </c>
      <c r="B33" s="99" t="s">
        <v>39</v>
      </c>
      <c r="C33" s="100">
        <f>SUM(C27,C29,C31)</f>
        <v>756</v>
      </c>
    </row>
    <row r="34" spans="1:3" ht="15">
      <c r="A34" s="47" t="s">
        <v>37</v>
      </c>
      <c r="B34" s="25"/>
      <c r="C34" s="48"/>
    </row>
    <row r="35" spans="1:3" ht="15">
      <c r="A35" s="62"/>
      <c r="B35" s="37"/>
      <c r="C35" s="50"/>
    </row>
    <row r="36" spans="1:3" ht="15">
      <c r="A36" s="62"/>
      <c r="B36" s="37"/>
      <c r="C36" s="50"/>
    </row>
    <row r="37" spans="1:3" ht="12.75">
      <c r="A37" s="58"/>
      <c r="B37" s="37"/>
      <c r="C37" s="50"/>
    </row>
    <row r="38" spans="1:3" ht="15">
      <c r="A38" s="62" t="s">
        <v>42</v>
      </c>
      <c r="B38" s="37"/>
      <c r="C38" s="50"/>
    </row>
    <row r="39" spans="1:3" ht="15">
      <c r="A39" s="62"/>
      <c r="B39" s="37"/>
      <c r="C39" s="50"/>
    </row>
    <row r="40" spans="1:3" ht="15">
      <c r="A40" s="62"/>
      <c r="B40" s="37"/>
      <c r="C40" s="50"/>
    </row>
    <row r="41" spans="1:3" ht="12.75">
      <c r="A41" s="58" t="s">
        <v>36</v>
      </c>
      <c r="B41" s="37"/>
      <c r="C41" s="50"/>
    </row>
    <row r="42" spans="1:3" ht="15">
      <c r="A42" s="62"/>
      <c r="B42" s="37"/>
      <c r="C42" s="50"/>
    </row>
    <row r="43" spans="1:3" ht="12.75">
      <c r="A43" s="63" t="s">
        <v>71</v>
      </c>
      <c r="B43" s="163" t="s">
        <v>40</v>
      </c>
      <c r="C43" s="164"/>
    </row>
    <row r="44" spans="1:3" ht="15">
      <c r="A44" s="62"/>
      <c r="B44" s="37"/>
      <c r="C44" s="50"/>
    </row>
    <row r="45" spans="1:3" ht="13.5" thickBot="1">
      <c r="A45" s="60" t="s">
        <v>41</v>
      </c>
      <c r="B45" s="55"/>
      <c r="C45" s="56"/>
    </row>
    <row r="46" spans="1:3" ht="12.75">
      <c r="A46" s="37"/>
      <c r="B46" s="37"/>
      <c r="C46" s="37"/>
    </row>
  </sheetData>
  <sheetProtection/>
  <mergeCells count="12">
    <mergeCell ref="A12:C12"/>
    <mergeCell ref="A25:C25"/>
    <mergeCell ref="A15:C15"/>
    <mergeCell ref="A17:C17"/>
    <mergeCell ref="A20:C20"/>
    <mergeCell ref="A23:C23"/>
    <mergeCell ref="B43:C43"/>
    <mergeCell ref="A1:C1"/>
    <mergeCell ref="A2:C2"/>
    <mergeCell ref="A3:C3"/>
    <mergeCell ref="A4:C4"/>
    <mergeCell ref="A5:C8"/>
  </mergeCells>
  <printOptions/>
  <pageMargins left="0.67" right="0.2362204724409449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9"/>
  <sheetViews>
    <sheetView zoomScalePageLayoutView="0" workbookViewId="0" topLeftCell="A7">
      <selection activeCell="D11" sqref="D11"/>
    </sheetView>
  </sheetViews>
  <sheetFormatPr defaultColWidth="9.140625" defaultRowHeight="12.75"/>
  <cols>
    <col min="1" max="1" width="45.28125" style="0" customWidth="1"/>
    <col min="2" max="2" width="21.00390625" style="0" customWidth="1"/>
    <col min="3" max="3" width="7.421875" style="0" customWidth="1"/>
    <col min="4" max="4" width="9.00390625" style="0" customWidth="1"/>
    <col min="5" max="5" width="8.28125" style="0" customWidth="1"/>
    <col min="6" max="6" width="9.00390625" style="0" customWidth="1"/>
    <col min="7" max="7" width="13.421875" style="0" customWidth="1"/>
    <col min="8" max="8" width="31.140625" style="0" customWidth="1"/>
    <col min="9" max="9" width="12.140625" style="0" customWidth="1"/>
  </cols>
  <sheetData>
    <row r="1" ht="24" customHeight="1">
      <c r="A1" t="s">
        <v>7</v>
      </c>
    </row>
    <row r="2" spans="1:7" ht="35.25" customHeight="1">
      <c r="A2" s="200" t="s">
        <v>6</v>
      </c>
      <c r="B2" s="201"/>
      <c r="C2" s="201"/>
      <c r="D2" s="201"/>
      <c r="E2" s="201"/>
      <c r="F2" s="201"/>
      <c r="G2" s="201"/>
    </row>
    <row r="3" spans="1:28" ht="39" customHeight="1">
      <c r="A3" s="202"/>
      <c r="B3" s="202"/>
      <c r="C3" s="202"/>
      <c r="D3" s="202"/>
      <c r="E3" s="202"/>
      <c r="F3" s="202"/>
      <c r="G3" s="20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45" customHeight="1" thickBot="1">
      <c r="A4" s="203" t="s">
        <v>8</v>
      </c>
      <c r="B4" s="203"/>
      <c r="C4" s="203"/>
      <c r="D4" s="202" t="s">
        <v>9</v>
      </c>
      <c r="E4" s="202"/>
      <c r="F4" s="202"/>
      <c r="G4" s="20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51.75" customHeight="1" thickBot="1">
      <c r="A5" s="109" t="s">
        <v>54</v>
      </c>
      <c r="B5" s="110" t="s">
        <v>55</v>
      </c>
      <c r="C5" s="111" t="s">
        <v>56</v>
      </c>
      <c r="D5" s="111" t="s">
        <v>57</v>
      </c>
      <c r="E5" s="205" t="s">
        <v>84</v>
      </c>
      <c r="F5" s="206"/>
      <c r="G5" s="110" t="s">
        <v>58</v>
      </c>
      <c r="H5" s="112" t="s">
        <v>83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21.75" customHeight="1">
      <c r="A6" s="113" t="s">
        <v>0</v>
      </c>
      <c r="B6" s="114" t="s">
        <v>1</v>
      </c>
      <c r="C6" s="115" t="s">
        <v>2</v>
      </c>
      <c r="D6" s="115" t="s">
        <v>3</v>
      </c>
      <c r="E6" s="207" t="s">
        <v>5</v>
      </c>
      <c r="F6" s="208"/>
      <c r="G6" s="114" t="s">
        <v>4</v>
      </c>
      <c r="H6" s="114" t="s">
        <v>59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35.25" customHeight="1">
      <c r="A7" s="102" t="s">
        <v>60</v>
      </c>
      <c r="B7" s="102"/>
      <c r="C7" s="103">
        <v>100</v>
      </c>
      <c r="D7" s="103">
        <v>100</v>
      </c>
      <c r="E7" s="192">
        <f aca="true" t="shared" si="0" ref="E7:E12">IF(D7&lt;C7,D7/C7,1)*IF(C7*D7=0,0,1)</f>
        <v>1</v>
      </c>
      <c r="F7" s="209"/>
      <c r="G7" s="104">
        <v>0.25</v>
      </c>
      <c r="H7" s="104">
        <f aca="true" t="shared" si="1" ref="H7:H12">E7*G7</f>
        <v>0.25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7.75" customHeight="1">
      <c r="A8" s="105" t="s">
        <v>61</v>
      </c>
      <c r="B8" s="105"/>
      <c r="C8" s="106">
        <v>100</v>
      </c>
      <c r="D8" s="106">
        <v>100</v>
      </c>
      <c r="E8" s="192">
        <f t="shared" si="0"/>
        <v>1</v>
      </c>
      <c r="F8" s="192"/>
      <c r="G8" s="107">
        <v>0.15</v>
      </c>
      <c r="H8" s="104">
        <f t="shared" si="1"/>
        <v>0.15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6.75" customHeight="1">
      <c r="A9" s="102" t="s">
        <v>62</v>
      </c>
      <c r="B9" s="102"/>
      <c r="C9" s="103">
        <v>100</v>
      </c>
      <c r="D9" s="103">
        <v>100</v>
      </c>
      <c r="E9" s="192">
        <f t="shared" si="0"/>
        <v>1</v>
      </c>
      <c r="F9" s="192"/>
      <c r="G9" s="104">
        <v>0.2</v>
      </c>
      <c r="H9" s="104">
        <f t="shared" si="1"/>
        <v>0.2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33" customHeight="1">
      <c r="A10" s="105" t="s">
        <v>63</v>
      </c>
      <c r="B10" s="105"/>
      <c r="C10" s="106">
        <v>100</v>
      </c>
      <c r="D10" s="106">
        <v>100</v>
      </c>
      <c r="E10" s="192">
        <f t="shared" si="0"/>
        <v>1</v>
      </c>
      <c r="F10" s="192"/>
      <c r="G10" s="107">
        <v>0.2</v>
      </c>
      <c r="H10" s="104">
        <f t="shared" si="1"/>
        <v>0.2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33.75" customHeight="1">
      <c r="A11" s="102" t="s">
        <v>93</v>
      </c>
      <c r="B11" s="102"/>
      <c r="C11" s="103">
        <v>100</v>
      </c>
      <c r="D11" s="103">
        <v>100</v>
      </c>
      <c r="E11" s="192">
        <f t="shared" si="0"/>
        <v>1</v>
      </c>
      <c r="F11" s="192"/>
      <c r="G11" s="104">
        <v>0.1</v>
      </c>
      <c r="H11" s="104">
        <f t="shared" si="1"/>
        <v>0.1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40.5" customHeight="1">
      <c r="A12" s="105" t="s">
        <v>64</v>
      </c>
      <c r="B12" s="105"/>
      <c r="C12" s="106">
        <v>100</v>
      </c>
      <c r="D12" s="106">
        <v>100</v>
      </c>
      <c r="E12" s="192">
        <f t="shared" si="0"/>
        <v>1</v>
      </c>
      <c r="F12" s="192"/>
      <c r="G12" s="107">
        <v>0.1</v>
      </c>
      <c r="H12" s="104">
        <f t="shared" si="1"/>
        <v>0.1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>
      <c r="A13" s="116"/>
      <c r="B13" s="116"/>
      <c r="C13" s="117"/>
      <c r="D13" s="117"/>
      <c r="E13" s="204" t="s">
        <v>65</v>
      </c>
      <c r="F13" s="204"/>
      <c r="G13" s="118">
        <f>SUM(G7:G12)</f>
        <v>1</v>
      </c>
      <c r="H13" s="119">
        <f>SUM(H7:H12)</f>
        <v>1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22.5" customHeight="1" thickBot="1">
      <c r="A14" s="193"/>
      <c r="B14" s="193"/>
      <c r="C14" s="193"/>
      <c r="D14" s="193"/>
      <c r="E14" s="194"/>
      <c r="F14" s="195" t="s">
        <v>66</v>
      </c>
      <c r="G14" s="196"/>
      <c r="H14" s="120">
        <f>TABELLE!E12</f>
        <v>200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29.25" customHeight="1" thickBot="1">
      <c r="A15" s="197"/>
      <c r="B15" s="197"/>
      <c r="C15" s="197"/>
      <c r="D15" s="197"/>
      <c r="E15" s="194"/>
      <c r="F15" s="198" t="s">
        <v>67</v>
      </c>
      <c r="G15" s="199"/>
      <c r="H15" s="121" t="s">
        <v>68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20.25" customHeight="1">
      <c r="A16" s="108"/>
      <c r="B16" s="108"/>
      <c r="C16" s="108"/>
      <c r="D16" s="108"/>
      <c r="E16" s="108"/>
      <c r="F16" s="108"/>
      <c r="G16" s="108"/>
      <c r="H16" s="10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30" customHeight="1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29.25" customHeight="1" thickBot="1">
      <c r="A18" s="2"/>
      <c r="B18" s="2"/>
      <c r="C18" s="2"/>
      <c r="D18" s="189" t="s">
        <v>81</v>
      </c>
      <c r="E18" s="190"/>
      <c r="F18" s="190"/>
      <c r="G18" s="191"/>
      <c r="H18" s="122">
        <f>H13*H14</f>
        <v>200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2.75">
      <c r="A25" s="3"/>
      <c r="B25" s="3"/>
      <c r="C25" s="3"/>
      <c r="D25" s="3"/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</sheetData>
  <sheetProtection/>
  <mergeCells count="18">
    <mergeCell ref="A2:G2"/>
    <mergeCell ref="A3:G3"/>
    <mergeCell ref="A4:C4"/>
    <mergeCell ref="D4:G4"/>
    <mergeCell ref="E13:F13"/>
    <mergeCell ref="E5:F5"/>
    <mergeCell ref="E6:F6"/>
    <mergeCell ref="E7:F7"/>
    <mergeCell ref="D18:G18"/>
    <mergeCell ref="E8:F8"/>
    <mergeCell ref="E9:F9"/>
    <mergeCell ref="E10:F10"/>
    <mergeCell ref="E11:F11"/>
    <mergeCell ref="E12:F12"/>
    <mergeCell ref="A14:E14"/>
    <mergeCell ref="F14:G14"/>
    <mergeCell ref="A15:E15"/>
    <mergeCell ref="F15:G15"/>
  </mergeCells>
  <printOptions horizontalCentered="1" verticalCentered="1"/>
  <pageMargins left="0.3" right="0.7874015748031497" top="0.4724409448818898" bottom="0.31496062992125984" header="0.31496062992125984" footer="0.1968503937007874"/>
  <pageSetup horizontalDpi="600" verticalDpi="600" orientation="landscape" paperSize="9" scale="65" r:id="rId1"/>
  <headerFooter alignWithMargins="0">
    <oddHeader xml:space="preserve">&amp;R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="60" zoomScalePageLayoutView="0" workbookViewId="0" topLeftCell="A1">
      <selection activeCell="C12" sqref="C12:D12"/>
    </sheetView>
  </sheetViews>
  <sheetFormatPr defaultColWidth="9.140625" defaultRowHeight="12.75"/>
  <cols>
    <col min="1" max="1" width="40.421875" style="0" customWidth="1"/>
    <col min="2" max="2" width="39.28125" style="0" customWidth="1"/>
    <col min="3" max="3" width="36.7109375" style="0" customWidth="1"/>
    <col min="4" max="4" width="37.8515625" style="0" customWidth="1"/>
    <col min="5" max="5" width="56.28125" style="0" customWidth="1"/>
  </cols>
  <sheetData>
    <row r="1" spans="1:4" s="65" customFormat="1" ht="41.25" customHeight="1">
      <c r="A1" s="131" t="s">
        <v>69</v>
      </c>
      <c r="B1" s="131"/>
      <c r="C1" s="131"/>
      <c r="D1" s="131"/>
    </row>
    <row r="2" spans="1:4" s="65" customFormat="1" ht="41.25" customHeight="1">
      <c r="A2" s="72"/>
      <c r="B2" s="72"/>
      <c r="C2" s="72"/>
      <c r="D2" s="72"/>
    </row>
    <row r="3" spans="1:4" s="68" customFormat="1" ht="53.25" customHeight="1">
      <c r="A3" s="132" t="s">
        <v>44</v>
      </c>
      <c r="B3" s="132"/>
      <c r="C3" s="132"/>
      <c r="D3" s="132"/>
    </row>
    <row r="4" spans="1:7" s="65" customFormat="1" ht="49.5" customHeight="1">
      <c r="A4" s="215"/>
      <c r="B4" s="215"/>
      <c r="C4" s="215"/>
      <c r="D4" s="215"/>
      <c r="E4" s="215"/>
      <c r="F4" s="73"/>
      <c r="G4" s="73"/>
    </row>
    <row r="5" spans="1:7" s="65" customFormat="1" ht="34.5" customHeight="1">
      <c r="A5" s="74"/>
      <c r="B5" s="74"/>
      <c r="C5" s="74"/>
      <c r="D5" s="74"/>
      <c r="E5" s="73"/>
      <c r="F5" s="73"/>
      <c r="G5" s="73"/>
    </row>
    <row r="6" spans="1:4" s="65" customFormat="1" ht="34.5" customHeight="1">
      <c r="A6" s="75" t="s">
        <v>45</v>
      </c>
      <c r="B6" s="76"/>
      <c r="C6" s="77" t="s">
        <v>46</v>
      </c>
      <c r="D6" s="78"/>
    </row>
    <row r="7" spans="1:4" s="65" customFormat="1" ht="89.25" customHeight="1">
      <c r="A7" s="79"/>
      <c r="B7" s="79"/>
      <c r="C7" s="79"/>
      <c r="D7" s="67"/>
    </row>
    <row r="8" spans="1:5" s="65" customFormat="1" ht="60" customHeight="1" thickBot="1">
      <c r="A8" s="210" t="s">
        <v>53</v>
      </c>
      <c r="B8" s="211"/>
      <c r="C8" s="211"/>
      <c r="D8" s="211"/>
      <c r="E8" s="212"/>
    </row>
    <row r="9" spans="1:5" s="65" customFormat="1" ht="88.5" customHeight="1" thickBot="1" thickTop="1">
      <c r="A9" s="92" t="s">
        <v>110</v>
      </c>
      <c r="B9" s="93" t="s">
        <v>111</v>
      </c>
      <c r="C9" s="80" t="s">
        <v>109</v>
      </c>
      <c r="D9" s="80" t="s">
        <v>108</v>
      </c>
      <c r="E9" s="94" t="s">
        <v>47</v>
      </c>
    </row>
    <row r="10" spans="1:5" s="66" customFormat="1" ht="66" customHeight="1" thickTop="1">
      <c r="A10" s="123"/>
      <c r="B10" s="124">
        <v>80</v>
      </c>
      <c r="C10" s="125"/>
      <c r="D10" s="124"/>
      <c r="E10" s="126"/>
    </row>
    <row r="11" spans="1:5" s="66" customFormat="1" ht="70.5" customHeight="1" thickBot="1">
      <c r="A11" s="69"/>
      <c r="B11" s="69"/>
      <c r="C11" s="70"/>
      <c r="D11" s="70"/>
      <c r="E11" s="81"/>
    </row>
    <row r="12" spans="1:5" s="65" customFormat="1" ht="44.25" customHeight="1" thickBot="1">
      <c r="A12" s="71"/>
      <c r="B12" s="71"/>
      <c r="C12" s="213" t="s">
        <v>48</v>
      </c>
      <c r="D12" s="214"/>
      <c r="E12" s="95">
        <f>IF(A10&lt;&gt;0,A10,IF(B10&lt;&gt;0,B10,IF(C10&lt;&gt;0,C10,IF(D10&lt;&gt;0,D10,IF(E10&lt;=0,E10,E10)))))</f>
        <v>80</v>
      </c>
    </row>
    <row r="13" spans="1:4" ht="30" customHeight="1">
      <c r="A13" s="79"/>
      <c r="B13" s="79"/>
      <c r="C13" s="67"/>
      <c r="D13" s="67"/>
    </row>
    <row r="14" spans="1:4" ht="28.5" customHeight="1">
      <c r="A14" s="37"/>
      <c r="B14" s="37"/>
      <c r="C14" s="37"/>
      <c r="D14" s="37"/>
    </row>
  </sheetData>
  <sheetProtection/>
  <mergeCells count="3">
    <mergeCell ref="A8:E8"/>
    <mergeCell ref="C12:D12"/>
    <mergeCell ref="A4:E4"/>
  </mergeCells>
  <printOptions/>
  <pageMargins left="0.2755905511811024" right="0.31496062992125984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2"/>
  <sheetViews>
    <sheetView view="pageBreakPreview" zoomScaleNormal="75" zoomScaleSheetLayoutView="100" zoomScalePageLayoutView="0" workbookViewId="0" topLeftCell="A91">
      <selection activeCell="D61" sqref="D61"/>
    </sheetView>
  </sheetViews>
  <sheetFormatPr defaultColWidth="9.140625" defaultRowHeight="12.75"/>
  <cols>
    <col min="1" max="1" width="68.8515625" style="0" customWidth="1"/>
    <col min="2" max="2" width="12.421875" style="0" customWidth="1"/>
    <col min="3" max="3" width="18.140625" style="0" customWidth="1"/>
    <col min="4" max="4" width="15.7109375" style="0" customWidth="1"/>
    <col min="5" max="5" width="0.85546875" style="0" customWidth="1"/>
  </cols>
  <sheetData>
    <row r="1" spans="1:4" ht="32.25" customHeight="1">
      <c r="A1" s="218" t="s">
        <v>10</v>
      </c>
      <c r="B1" s="218"/>
      <c r="C1" s="218"/>
      <c r="D1" s="218"/>
    </row>
    <row r="2" spans="1:6" ht="25.5" customHeight="1">
      <c r="A2" s="200" t="s">
        <v>114</v>
      </c>
      <c r="B2" s="201"/>
      <c r="C2" s="201"/>
      <c r="D2" s="201"/>
      <c r="E2" s="6"/>
      <c r="F2" s="6"/>
    </row>
    <row r="3" spans="1:6" ht="27.75" customHeight="1">
      <c r="A3" s="181"/>
      <c r="B3" s="219"/>
      <c r="C3" s="219"/>
      <c r="D3" s="219"/>
      <c r="E3" s="7"/>
      <c r="F3" s="7"/>
    </row>
    <row r="4" ht="31.5" customHeight="1" thickBot="1">
      <c r="A4" s="8" t="s">
        <v>11</v>
      </c>
    </row>
    <row r="5" spans="1:4" ht="15.75" customHeight="1" thickBot="1" thickTop="1">
      <c r="A5" s="9" t="s">
        <v>12</v>
      </c>
      <c r="B5" s="9" t="s">
        <v>13</v>
      </c>
      <c r="C5" s="9" t="s">
        <v>14</v>
      </c>
      <c r="D5" s="9" t="s">
        <v>15</v>
      </c>
    </row>
    <row r="6" spans="1:4" ht="45" customHeight="1" thickBot="1" thickTop="1">
      <c r="A6" s="82" t="s">
        <v>16</v>
      </c>
      <c r="B6" s="82" t="s">
        <v>17</v>
      </c>
      <c r="C6" s="82" t="s">
        <v>105</v>
      </c>
      <c r="D6" s="82" t="s">
        <v>112</v>
      </c>
    </row>
    <row r="7" spans="1:4" ht="18" customHeight="1" thickBot="1" thickTop="1">
      <c r="A7" s="83" t="s">
        <v>75</v>
      </c>
      <c r="B7" s="84">
        <v>0.2</v>
      </c>
      <c r="C7" s="85">
        <v>70</v>
      </c>
      <c r="D7" s="152">
        <f>B7*C7/100</f>
        <v>0.14</v>
      </c>
    </row>
    <row r="8" spans="1:4" ht="19.5" customHeight="1" thickBot="1" thickTop="1">
      <c r="A8" s="128" t="s">
        <v>18</v>
      </c>
      <c r="B8" s="10"/>
      <c r="C8" s="11"/>
      <c r="D8" s="12"/>
    </row>
    <row r="9" spans="1:4" ht="37.5" customHeight="1" thickBot="1" thickTop="1">
      <c r="A9" s="139" t="s">
        <v>85</v>
      </c>
      <c r="B9" s="138"/>
      <c r="C9" s="13"/>
      <c r="D9" s="14"/>
    </row>
    <row r="10" spans="1:4" ht="49.5" customHeight="1" thickBot="1" thickTop="1">
      <c r="A10" s="140" t="s">
        <v>86</v>
      </c>
      <c r="B10" s="138"/>
      <c r="C10" s="13"/>
      <c r="D10" s="14"/>
    </row>
    <row r="11" spans="1:4" ht="48.75" customHeight="1" thickBot="1" thickTop="1">
      <c r="A11" s="141" t="s">
        <v>87</v>
      </c>
      <c r="B11" s="138"/>
      <c r="C11" s="13"/>
      <c r="D11" s="14"/>
    </row>
    <row r="12" spans="1:4" ht="63" customHeight="1" thickBot="1" thickTop="1">
      <c r="A12" s="142" t="s">
        <v>80</v>
      </c>
      <c r="B12" s="138"/>
      <c r="C12" s="13"/>
      <c r="D12" s="14"/>
    </row>
    <row r="13" spans="1:4" ht="15.75" customHeight="1" thickBot="1" thickTop="1">
      <c r="A13" s="9" t="s">
        <v>12</v>
      </c>
      <c r="B13" s="144" t="s">
        <v>13</v>
      </c>
      <c r="C13" s="143" t="s">
        <v>14</v>
      </c>
      <c r="D13" s="9" t="s">
        <v>15</v>
      </c>
    </row>
    <row r="14" spans="1:4" ht="45" customHeight="1" thickBot="1" thickTop="1">
      <c r="A14" s="82" t="s">
        <v>16</v>
      </c>
      <c r="B14" s="88" t="s">
        <v>17</v>
      </c>
      <c r="C14" s="82" t="s">
        <v>105</v>
      </c>
      <c r="D14" s="82" t="s">
        <v>112</v>
      </c>
    </row>
    <row r="15" spans="1:4" ht="18" customHeight="1" thickBot="1" thickTop="1">
      <c r="A15" s="83" t="s">
        <v>43</v>
      </c>
      <c r="B15" s="84">
        <v>0.15</v>
      </c>
      <c r="C15" s="85">
        <v>90</v>
      </c>
      <c r="D15" s="152">
        <f>B15*C15/100</f>
        <v>0.135</v>
      </c>
    </row>
    <row r="16" spans="1:4" ht="19.5" customHeight="1" thickBot="1" thickTop="1">
      <c r="A16" s="127" t="s">
        <v>18</v>
      </c>
      <c r="B16" s="15"/>
      <c r="C16" s="11"/>
      <c r="D16" s="12"/>
    </row>
    <row r="17" spans="1:4" ht="46.5" thickBot="1" thickTop="1">
      <c r="A17" s="136" t="s">
        <v>88</v>
      </c>
      <c r="B17" s="138"/>
      <c r="C17" s="13"/>
      <c r="D17" s="14"/>
    </row>
    <row r="18" spans="1:4" ht="46.5" thickBot="1" thickTop="1">
      <c r="A18" s="133" t="s">
        <v>89</v>
      </c>
      <c r="B18" s="138"/>
      <c r="C18" s="13"/>
      <c r="D18" s="14"/>
    </row>
    <row r="19" spans="1:4" ht="46.5" thickBot="1" thickTop="1">
      <c r="A19" s="135" t="s">
        <v>90</v>
      </c>
      <c r="B19" s="138"/>
      <c r="C19" s="13"/>
      <c r="D19" s="14"/>
    </row>
    <row r="20" spans="1:4" ht="31.5" thickBot="1" thickTop="1">
      <c r="A20" s="135" t="s">
        <v>19</v>
      </c>
      <c r="B20" s="138"/>
      <c r="C20" s="13"/>
      <c r="D20" s="14"/>
    </row>
    <row r="21" spans="1:4" ht="46.5" thickBot="1" thickTop="1">
      <c r="A21" s="134" t="s">
        <v>91</v>
      </c>
      <c r="B21" s="138"/>
      <c r="C21" s="13"/>
      <c r="D21" s="14"/>
    </row>
    <row r="22" spans="1:4" ht="15.75" customHeight="1" thickBot="1" thickTop="1">
      <c r="A22" s="9" t="s">
        <v>12</v>
      </c>
      <c r="B22" s="9" t="s">
        <v>13</v>
      </c>
      <c r="C22" s="9" t="s">
        <v>14</v>
      </c>
      <c r="D22" s="9" t="s">
        <v>15</v>
      </c>
    </row>
    <row r="23" spans="1:4" ht="45" customHeight="1" thickBot="1" thickTop="1">
      <c r="A23" s="88" t="s">
        <v>16</v>
      </c>
      <c r="B23" s="88" t="s">
        <v>17</v>
      </c>
      <c r="C23" s="82" t="s">
        <v>106</v>
      </c>
      <c r="D23" s="82" t="s">
        <v>112</v>
      </c>
    </row>
    <row r="24" spans="1:4" ht="18" customHeight="1" thickBot="1" thickTop="1">
      <c r="A24" s="83" t="s">
        <v>72</v>
      </c>
      <c r="B24" s="84">
        <v>0.15</v>
      </c>
      <c r="C24" s="85">
        <v>70</v>
      </c>
      <c r="D24" s="152">
        <f>B24*C24/100</f>
        <v>0.105</v>
      </c>
    </row>
    <row r="25" spans="1:4" ht="19.5" customHeight="1" thickBot="1" thickTop="1">
      <c r="A25" s="127" t="s">
        <v>18</v>
      </c>
      <c r="B25" s="16"/>
      <c r="C25" s="12"/>
      <c r="D25" s="12"/>
    </row>
    <row r="26" spans="1:4" ht="37.5" customHeight="1" thickBot="1" thickTop="1">
      <c r="A26" s="150" t="s">
        <v>104</v>
      </c>
      <c r="B26" s="138"/>
      <c r="C26" s="13"/>
      <c r="D26" s="14"/>
    </row>
    <row r="27" spans="1:4" ht="51" customHeight="1" thickBot="1" thickTop="1">
      <c r="A27" s="150" t="s">
        <v>92</v>
      </c>
      <c r="B27" s="138"/>
      <c r="C27" s="13"/>
      <c r="D27" s="14"/>
    </row>
    <row r="28" spans="1:4" ht="27" customHeight="1" thickBot="1" thickTop="1">
      <c r="A28" s="151" t="s">
        <v>76</v>
      </c>
      <c r="B28" s="138"/>
      <c r="C28" s="13"/>
      <c r="D28" s="14"/>
    </row>
    <row r="29" spans="1:4" ht="15.75" customHeight="1" thickBot="1" thickTop="1">
      <c r="A29" s="149" t="s">
        <v>12</v>
      </c>
      <c r="B29" s="9" t="s">
        <v>13</v>
      </c>
      <c r="C29" s="9" t="s">
        <v>14</v>
      </c>
      <c r="D29" s="9" t="s">
        <v>15</v>
      </c>
    </row>
    <row r="30" spans="1:4" ht="45" customHeight="1" thickBot="1" thickTop="1">
      <c r="A30" s="82" t="s">
        <v>16</v>
      </c>
      <c r="B30" s="82" t="s">
        <v>17</v>
      </c>
      <c r="C30" s="82" t="s">
        <v>105</v>
      </c>
      <c r="D30" s="82" t="s">
        <v>112</v>
      </c>
    </row>
    <row r="31" spans="1:4" ht="18" customHeight="1" thickBot="1" thickTop="1">
      <c r="A31" s="83" t="s">
        <v>113</v>
      </c>
      <c r="B31" s="84">
        <v>0.1</v>
      </c>
      <c r="C31" s="85">
        <v>50</v>
      </c>
      <c r="D31" s="152">
        <f>B31*C31/100</f>
        <v>0.05</v>
      </c>
    </row>
    <row r="32" spans="1:4" ht="19.5" customHeight="1" thickBot="1" thickTop="1">
      <c r="A32" s="127" t="s">
        <v>18</v>
      </c>
      <c r="B32" s="18"/>
      <c r="C32" s="19"/>
      <c r="D32" s="19"/>
    </row>
    <row r="33" spans="1:4" ht="39.75" customHeight="1" thickBot="1" thickTop="1">
      <c r="A33" s="136" t="s">
        <v>77</v>
      </c>
      <c r="B33" s="138"/>
      <c r="C33" s="13"/>
      <c r="D33" s="14"/>
    </row>
    <row r="34" spans="1:4" ht="34.5" customHeight="1" thickBot="1" thickTop="1">
      <c r="A34" s="135" t="s">
        <v>78</v>
      </c>
      <c r="B34" s="138"/>
      <c r="C34" s="13"/>
      <c r="D34" s="14"/>
    </row>
    <row r="35" spans="1:4" ht="47.25" customHeight="1" thickBot="1" thickTop="1">
      <c r="A35" s="135" t="s">
        <v>79</v>
      </c>
      <c r="B35" s="138"/>
      <c r="C35" s="13"/>
      <c r="D35" s="14"/>
    </row>
    <row r="36" spans="1:4" ht="36" customHeight="1" thickBot="1" thickTop="1">
      <c r="A36" s="135" t="s">
        <v>94</v>
      </c>
      <c r="B36" s="138"/>
      <c r="C36" s="13"/>
      <c r="D36" s="14"/>
    </row>
    <row r="37" spans="1:4" ht="15.75" customHeight="1" thickBot="1" thickTop="1">
      <c r="A37" s="9" t="s">
        <v>12</v>
      </c>
      <c r="B37" s="9" t="s">
        <v>13</v>
      </c>
      <c r="C37" s="9" t="s">
        <v>14</v>
      </c>
      <c r="D37" s="9" t="s">
        <v>15</v>
      </c>
    </row>
    <row r="38" spans="1:4" ht="45" customHeight="1" thickBot="1" thickTop="1">
      <c r="A38" s="82" t="s">
        <v>16</v>
      </c>
      <c r="B38" s="82" t="s">
        <v>17</v>
      </c>
      <c r="C38" s="82" t="s">
        <v>105</v>
      </c>
      <c r="D38" s="82" t="s">
        <v>112</v>
      </c>
    </row>
    <row r="39" spans="1:4" ht="18" customHeight="1" thickBot="1" thickTop="1">
      <c r="A39" s="83" t="s">
        <v>73</v>
      </c>
      <c r="B39" s="84">
        <v>0.1</v>
      </c>
      <c r="C39" s="85">
        <v>70</v>
      </c>
      <c r="D39" s="152">
        <f>B39*C39/100</f>
        <v>0.07</v>
      </c>
    </row>
    <row r="40" spans="1:4" ht="19.5" customHeight="1" thickBot="1" thickTop="1">
      <c r="A40" s="127" t="s">
        <v>18</v>
      </c>
      <c r="B40" s="18"/>
      <c r="C40" s="19"/>
      <c r="D40" s="19"/>
    </row>
    <row r="41" spans="1:4" ht="50.25" customHeight="1" thickBot="1" thickTop="1">
      <c r="A41" s="137" t="s">
        <v>95</v>
      </c>
      <c r="B41" s="138"/>
      <c r="C41" s="13"/>
      <c r="D41" s="14"/>
    </row>
    <row r="42" spans="1:4" ht="35.25" customHeight="1" thickBot="1" thickTop="1">
      <c r="A42" s="137" t="s">
        <v>97</v>
      </c>
      <c r="B42" s="138"/>
      <c r="C42" s="13"/>
      <c r="D42" s="14"/>
    </row>
    <row r="43" spans="1:4" ht="51" customHeight="1" thickBot="1" thickTop="1">
      <c r="A43" s="137" t="s">
        <v>96</v>
      </c>
      <c r="B43" s="138"/>
      <c r="C43" s="13"/>
      <c r="D43" s="14"/>
    </row>
    <row r="44" spans="1:4" ht="15.75" customHeight="1" thickBot="1" thickTop="1">
      <c r="A44" s="145" t="s">
        <v>12</v>
      </c>
      <c r="B44" s="143" t="s">
        <v>13</v>
      </c>
      <c r="C44" s="143" t="s">
        <v>14</v>
      </c>
      <c r="D44" s="9" t="s">
        <v>15</v>
      </c>
    </row>
    <row r="45" spans="1:4" ht="46.5" customHeight="1" thickBot="1" thickTop="1">
      <c r="A45" s="82" t="s">
        <v>16</v>
      </c>
      <c r="B45" s="88" t="s">
        <v>17</v>
      </c>
      <c r="C45" s="82" t="s">
        <v>106</v>
      </c>
      <c r="D45" s="82" t="s">
        <v>112</v>
      </c>
    </row>
    <row r="46" spans="1:4" ht="18" customHeight="1" thickBot="1" thickTop="1">
      <c r="A46" s="83" t="s">
        <v>74</v>
      </c>
      <c r="B46" s="84">
        <v>0.15</v>
      </c>
      <c r="C46" s="85">
        <v>70</v>
      </c>
      <c r="D46" s="152">
        <f>B46*C46/100</f>
        <v>0.105</v>
      </c>
    </row>
    <row r="47" spans="1:4" ht="19.5" customHeight="1" thickBot="1" thickTop="1">
      <c r="A47" s="127" t="s">
        <v>18</v>
      </c>
      <c r="B47" s="18"/>
      <c r="C47" s="17"/>
      <c r="D47" s="17"/>
    </row>
    <row r="48" spans="1:4" ht="53.25" customHeight="1" thickBot="1" thickTop="1">
      <c r="A48" s="137" t="s">
        <v>100</v>
      </c>
      <c r="B48" s="138"/>
      <c r="C48" s="13"/>
      <c r="D48" s="14"/>
    </row>
    <row r="49" spans="1:4" ht="46.5" thickBot="1" thickTop="1">
      <c r="A49" s="137" t="s">
        <v>99</v>
      </c>
      <c r="B49" s="138"/>
      <c r="C49" s="13"/>
      <c r="D49" s="14"/>
    </row>
    <row r="50" spans="1:4" ht="39" customHeight="1" thickBot="1" thickTop="1">
      <c r="A50" s="137" t="s">
        <v>98</v>
      </c>
      <c r="B50" s="138"/>
      <c r="C50" s="20"/>
      <c r="D50" s="20"/>
    </row>
    <row r="51" spans="1:4" ht="15.75" customHeight="1" thickBot="1">
      <c r="A51" s="89" t="s">
        <v>12</v>
      </c>
      <c r="B51" s="90" t="s">
        <v>13</v>
      </c>
      <c r="C51" s="90" t="s">
        <v>14</v>
      </c>
      <c r="D51" s="91" t="s">
        <v>15</v>
      </c>
    </row>
    <row r="52" spans="1:4" ht="44.25" customHeight="1" thickBot="1">
      <c r="A52" s="88" t="s">
        <v>16</v>
      </c>
      <c r="B52" s="88" t="s">
        <v>17</v>
      </c>
      <c r="C52" s="88" t="s">
        <v>107</v>
      </c>
      <c r="D52" s="88" t="s">
        <v>112</v>
      </c>
    </row>
    <row r="53" spans="1:4" ht="18" customHeight="1" thickBot="1" thickTop="1">
      <c r="A53" s="83" t="s">
        <v>52</v>
      </c>
      <c r="B53" s="84">
        <v>0.15</v>
      </c>
      <c r="C53" s="85">
        <v>50</v>
      </c>
      <c r="D53" s="152">
        <f>B53*C53/100</f>
        <v>0.075</v>
      </c>
    </row>
    <row r="54" spans="1:4" ht="19.5" customHeight="1" thickBot="1" thickTop="1">
      <c r="A54" s="127" t="s">
        <v>18</v>
      </c>
      <c r="B54" s="18"/>
      <c r="C54" s="19"/>
      <c r="D54" s="19"/>
    </row>
    <row r="55" spans="1:4" ht="36.75" customHeight="1" thickBot="1" thickTop="1">
      <c r="A55" s="137" t="s">
        <v>102</v>
      </c>
      <c r="B55" s="138"/>
      <c r="C55" s="13"/>
      <c r="D55" s="14"/>
    </row>
    <row r="56" spans="1:4" ht="46.5" customHeight="1" thickBot="1" thickTop="1">
      <c r="A56" s="137" t="s">
        <v>101</v>
      </c>
      <c r="B56" s="138"/>
      <c r="C56" s="13"/>
      <c r="D56" s="14"/>
    </row>
    <row r="57" spans="1:4" ht="36" customHeight="1" thickBot="1" thickTop="1">
      <c r="A57" s="129" t="s">
        <v>103</v>
      </c>
      <c r="B57" s="138"/>
      <c r="C57" s="147"/>
      <c r="D57" s="14"/>
    </row>
    <row r="58" spans="1:4" ht="27.75" customHeight="1" thickBot="1" thickTop="1">
      <c r="A58" s="86"/>
      <c r="B58" s="146">
        <f>B7+B15+B24+B31+B39+B46+B53</f>
        <v>1</v>
      </c>
      <c r="C58" s="148"/>
      <c r="D58" s="153">
        <f>D7+D15+D24+D31+D39+D46+D53</f>
        <v>0.6799999999999999</v>
      </c>
    </row>
    <row r="59" spans="1:4" ht="37.5" customHeight="1" thickBot="1" thickTop="1">
      <c r="A59" s="21"/>
      <c r="B59" s="21"/>
      <c r="C59" s="21"/>
      <c r="D59" s="21"/>
    </row>
    <row r="60" spans="1:4" ht="27" customHeight="1" thickBot="1" thickTop="1">
      <c r="A60" s="220" t="s">
        <v>117</v>
      </c>
      <c r="B60" s="221"/>
      <c r="C60" s="130">
        <f>D58*TABELLE!E14</f>
        <v>475.99999999999994</v>
      </c>
      <c r="D60" s="21"/>
    </row>
    <row r="61" spans="1:4" ht="37.5" customHeight="1" thickBot="1">
      <c r="A61" s="21"/>
      <c r="B61" s="22"/>
      <c r="C61" s="23"/>
      <c r="D61" s="21"/>
    </row>
    <row r="62" spans="1:4" ht="37.5" customHeight="1" thickBot="1">
      <c r="A62" s="216" t="s">
        <v>20</v>
      </c>
      <c r="B62" s="216"/>
      <c r="C62" s="216"/>
      <c r="D62" s="216"/>
    </row>
    <row r="63" spans="1:4" ht="66.75" customHeight="1">
      <c r="A63" s="24" t="s">
        <v>21</v>
      </c>
      <c r="B63" s="25">
        <f>SUM(B65:B67)</f>
        <v>756</v>
      </c>
      <c r="C63" s="217"/>
      <c r="D63" s="217"/>
    </row>
    <row r="64" spans="1:4" ht="24.75" customHeight="1">
      <c r="A64" s="26"/>
      <c r="B64" s="27"/>
      <c r="C64" s="28"/>
      <c r="D64" s="28"/>
    </row>
    <row r="65" spans="1:4" ht="24.75" customHeight="1">
      <c r="A65" s="29" t="s">
        <v>51</v>
      </c>
      <c r="B65" s="22">
        <f>'obiettivi '!H18</f>
        <v>200</v>
      </c>
      <c r="C65" s="30"/>
      <c r="D65" s="30"/>
    </row>
    <row r="66" spans="1:4" ht="24.75" customHeight="1">
      <c r="A66" s="31"/>
      <c r="B66" s="22">
        <f>'contributo perform. '!E12</f>
        <v>80</v>
      </c>
      <c r="C66" s="30"/>
      <c r="D66" s="30"/>
    </row>
    <row r="67" spans="1:4" ht="24.75" customHeight="1">
      <c r="A67" s="31"/>
      <c r="B67" s="22">
        <f>C60</f>
        <v>475.99999999999994</v>
      </c>
      <c r="C67" s="30"/>
      <c r="D67" s="30"/>
    </row>
    <row r="68" spans="1:4" ht="24.75" customHeight="1">
      <c r="A68" s="31"/>
      <c r="B68" s="22"/>
      <c r="C68" s="30"/>
      <c r="D68" s="32"/>
    </row>
    <row r="69" spans="1:4" ht="24.75" customHeight="1">
      <c r="A69" s="31"/>
      <c r="B69" s="22"/>
      <c r="C69" s="30"/>
      <c r="D69" s="32"/>
    </row>
    <row r="70" spans="1:4" ht="24.75" customHeight="1" thickBot="1">
      <c r="A70" s="33"/>
      <c r="B70" s="34"/>
      <c r="C70" s="35"/>
      <c r="D70" s="36"/>
    </row>
    <row r="71" spans="1:4" ht="24.75" customHeight="1">
      <c r="A71" s="20"/>
      <c r="B71" s="22"/>
      <c r="C71" s="23"/>
      <c r="D71" s="20"/>
    </row>
    <row r="72" spans="1:4" ht="24.75" customHeight="1">
      <c r="A72" s="225" t="s">
        <v>22</v>
      </c>
      <c r="B72" s="226"/>
      <c r="C72" s="226"/>
      <c r="D72" s="227"/>
    </row>
    <row r="73" spans="1:4" ht="24.75" customHeight="1">
      <c r="A73" s="228" t="s">
        <v>23</v>
      </c>
      <c r="B73" s="229"/>
      <c r="C73" s="229"/>
      <c r="D73" s="230"/>
    </row>
    <row r="74" spans="1:4" ht="24.75" customHeight="1">
      <c r="A74" s="222"/>
      <c r="B74" s="223"/>
      <c r="C74" s="224"/>
      <c r="D74" s="223"/>
    </row>
    <row r="75" spans="1:4" ht="24.75" customHeight="1">
      <c r="A75" s="233" t="s">
        <v>24</v>
      </c>
      <c r="B75" s="234"/>
      <c r="C75" s="234"/>
      <c r="D75" s="234"/>
    </row>
    <row r="76" spans="1:4" ht="24.75" customHeight="1">
      <c r="A76" s="87" t="s">
        <v>25</v>
      </c>
      <c r="B76" s="87"/>
      <c r="C76" s="87"/>
      <c r="D76" s="87"/>
    </row>
    <row r="77" spans="1:4" ht="30" customHeight="1">
      <c r="A77" s="87" t="s">
        <v>26</v>
      </c>
      <c r="B77" s="87"/>
      <c r="C77" s="87"/>
      <c r="D77" s="87"/>
    </row>
    <row r="78" spans="1:4" ht="34.5" customHeight="1">
      <c r="A78" s="87"/>
      <c r="B78" s="87"/>
      <c r="C78" s="87"/>
      <c r="D78" s="87"/>
    </row>
    <row r="79" spans="1:4" ht="30" customHeight="1">
      <c r="A79" s="87"/>
      <c r="B79" s="87"/>
      <c r="C79" s="87"/>
      <c r="D79" s="87"/>
    </row>
    <row r="80" spans="1:4" ht="30" customHeight="1">
      <c r="A80" s="87"/>
      <c r="B80" s="87"/>
      <c r="C80" s="224"/>
      <c r="D80" s="223"/>
    </row>
    <row r="81" spans="1:4" ht="24.75" customHeight="1">
      <c r="A81" s="87"/>
      <c r="B81" s="87"/>
      <c r="C81" s="234"/>
      <c r="D81" s="234"/>
    </row>
    <row r="82" spans="1:4" ht="12.75">
      <c r="A82" s="87"/>
      <c r="B82" s="87"/>
      <c r="C82" s="87"/>
      <c r="D82" s="87"/>
    </row>
    <row r="83" spans="1:4" ht="12.75">
      <c r="A83" s="87"/>
      <c r="B83" s="87"/>
      <c r="C83" s="87"/>
      <c r="D83" s="87"/>
    </row>
    <row r="84" spans="1:4" ht="12.75">
      <c r="A84" s="234"/>
      <c r="B84" s="234"/>
      <c r="C84" s="87"/>
      <c r="D84" s="87"/>
    </row>
    <row r="85" spans="1:4" ht="12.75">
      <c r="A85" s="231" t="s">
        <v>27</v>
      </c>
      <c r="B85" s="232"/>
      <c r="C85" s="37"/>
      <c r="D85" s="38"/>
    </row>
    <row r="86" spans="1:4" ht="12.75">
      <c r="A86" s="39"/>
      <c r="B86" s="40"/>
      <c r="C86" s="41"/>
      <c r="D86" s="42"/>
    </row>
    <row r="87" ht="12.75">
      <c r="A87" s="43"/>
    </row>
    <row r="88" ht="12.75">
      <c r="A88" s="44"/>
    </row>
    <row r="89" ht="12.75">
      <c r="A89" s="44"/>
    </row>
    <row r="90" ht="12.75">
      <c r="A90" s="5"/>
    </row>
    <row r="91" ht="12.75">
      <c r="A91" s="4"/>
    </row>
    <row r="92" ht="12.75">
      <c r="A92" s="45"/>
    </row>
  </sheetData>
  <sheetProtection/>
  <mergeCells count="16">
    <mergeCell ref="A74:B74"/>
    <mergeCell ref="C74:D74"/>
    <mergeCell ref="A72:D72"/>
    <mergeCell ref="A73:D73"/>
    <mergeCell ref="A85:B85"/>
    <mergeCell ref="A75:B75"/>
    <mergeCell ref="C75:D75"/>
    <mergeCell ref="C80:D80"/>
    <mergeCell ref="C81:D81"/>
    <mergeCell ref="A84:B84"/>
    <mergeCell ref="A62:D62"/>
    <mergeCell ref="C63:D63"/>
    <mergeCell ref="A1:D1"/>
    <mergeCell ref="A2:D2"/>
    <mergeCell ref="A3:D3"/>
    <mergeCell ref="A60:B60"/>
  </mergeCells>
  <printOptions/>
  <pageMargins left="0.24" right="0.24" top="0.984251968503937" bottom="0.984251968503937" header="0.5118110236220472" footer="0.5118110236220472"/>
  <pageSetup horizontalDpi="600" verticalDpi="600" orientation="portrait" paperSize="9" scale="50" r:id="rId1"/>
  <rowBreaks count="2" manualBreakCount="2">
    <brk id="46" max="7" man="1"/>
    <brk id="6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D12:E14"/>
  <sheetViews>
    <sheetView zoomScalePageLayoutView="0" workbookViewId="0" topLeftCell="A1">
      <selection activeCell="E12" sqref="E12"/>
    </sheetView>
  </sheetViews>
  <sheetFormatPr defaultColWidth="9.140625" defaultRowHeight="12.75"/>
  <sheetData>
    <row r="12" spans="4:5" ht="12.75">
      <c r="D12" t="s">
        <v>116</v>
      </c>
      <c r="E12">
        <v>200</v>
      </c>
    </row>
    <row r="14" spans="4:5" ht="12.75">
      <c r="D14" t="s">
        <v>115</v>
      </c>
      <c r="E14">
        <v>700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OLIDATA</dc:creator>
  <cp:keywords/>
  <dc:description/>
  <cp:lastModifiedBy>Nicoletta Granello</cp:lastModifiedBy>
  <cp:lastPrinted>2015-12-15T17:12:21Z</cp:lastPrinted>
  <dcterms:created xsi:type="dcterms:W3CDTF">1998-07-21T13:24:59Z</dcterms:created>
  <dcterms:modified xsi:type="dcterms:W3CDTF">2016-04-05T11:17:14Z</dcterms:modified>
  <cp:category/>
  <cp:version/>
  <cp:contentType/>
  <cp:contentStatus/>
</cp:coreProperties>
</file>